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user\Desktop\1092\"/>
    </mc:Choice>
  </mc:AlternateContent>
  <bookViews>
    <workbookView xWindow="0" yWindow="0" windowWidth="19200" windowHeight="6885"/>
  </bookViews>
  <sheets>
    <sheet name="實際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F30" i="2"/>
  <c r="D28" i="2"/>
  <c r="D9" i="2" l="1"/>
  <c r="D24" i="2" l="1"/>
  <c r="D23" i="2"/>
  <c r="D25" i="2"/>
  <c r="F26" i="2" l="1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E26" i="2"/>
  <c r="D11" i="2" l="1"/>
  <c r="D12" i="2"/>
  <c r="D10" i="2" l="1"/>
  <c r="D13" i="2"/>
  <c r="D14" i="2"/>
  <c r="D15" i="2"/>
  <c r="D16" i="2"/>
  <c r="D17" i="2"/>
  <c r="D18" i="2"/>
  <c r="D19" i="2"/>
  <c r="D20" i="2"/>
  <c r="D21" i="2"/>
  <c r="D22" i="2"/>
  <c r="D26" i="2" l="1"/>
  <c r="D4" i="2"/>
  <c r="D5" i="2" l="1"/>
  <c r="D6" i="2"/>
  <c r="D8" i="2"/>
  <c r="R7" i="2" l="1"/>
  <c r="R28" i="2" s="1"/>
  <c r="S7" i="2"/>
  <c r="S28" i="2" s="1"/>
  <c r="T7" i="2"/>
  <c r="T28" i="2" s="1"/>
  <c r="U7" i="2"/>
  <c r="U28" i="2" s="1"/>
  <c r="V7" i="2"/>
  <c r="V28" i="2" s="1"/>
  <c r="W7" i="2"/>
  <c r="W28" i="2" s="1"/>
  <c r="X7" i="2"/>
  <c r="X28" i="2" s="1"/>
  <c r="N7" i="2" l="1"/>
  <c r="N28" i="2" s="1"/>
  <c r="M7" i="2"/>
  <c r="M28" i="2" s="1"/>
  <c r="L7" i="2"/>
  <c r="L28" i="2" s="1"/>
  <c r="K7" i="2"/>
  <c r="K28" i="2" s="1"/>
  <c r="F7" i="2"/>
  <c r="F28" i="2" s="1"/>
  <c r="E7" i="2"/>
  <c r="E28" i="2" s="1"/>
  <c r="Q7" i="2"/>
  <c r="Q28" i="2" s="1"/>
  <c r="P7" i="2"/>
  <c r="P28" i="2" s="1"/>
  <c r="O7" i="2"/>
  <c r="O28" i="2" s="1"/>
  <c r="J7" i="2"/>
  <c r="J28" i="2" s="1"/>
  <c r="I7" i="2"/>
  <c r="I28" i="2" s="1"/>
  <c r="H7" i="2"/>
  <c r="H28" i="2" s="1"/>
  <c r="G7" i="2" l="1"/>
  <c r="G28" i="2" s="1"/>
  <c r="D7" i="2" l="1"/>
</calcChain>
</file>

<file path=xl/comments1.xml><?xml version="1.0" encoding="utf-8"?>
<comments xmlns="http://schemas.openxmlformats.org/spreadsheetml/2006/main">
  <authors>
    <author>CGLIN</author>
  </authors>
  <commentList>
    <comment ref="E1" authorId="0" shapeId="0">
      <text>
        <r>
          <rPr>
            <sz val="9"/>
            <color indexed="81"/>
            <rFont val="細明體"/>
            <family val="3"/>
            <charset val="136"/>
          </rPr>
          <t>當平均分攤到班上每一位同學的費用，未達新台幣一元時，以新台幣一元計算。
全班每位同學「收入項目」與「支出項目」之加總數與「合計」欄有差額，暫列入「五甲」欄。</t>
        </r>
      </text>
    </comment>
  </commentList>
</comments>
</file>

<file path=xl/sharedStrings.xml><?xml version="1.0" encoding="utf-8"?>
<sst xmlns="http://schemas.openxmlformats.org/spreadsheetml/2006/main" count="83" uniqueCount="70">
  <si>
    <t>姓名</t>
    <phoneticPr fontId="2" type="noConversion"/>
  </si>
  <si>
    <t>日期</t>
    <phoneticPr fontId="2" type="noConversion"/>
  </si>
  <si>
    <t>YMCA</t>
    <phoneticPr fontId="2" type="noConversion"/>
  </si>
  <si>
    <t>校外教學</t>
    <phoneticPr fontId="2" type="noConversion"/>
  </si>
  <si>
    <t>細目</t>
    <phoneticPr fontId="2" type="noConversion"/>
  </si>
  <si>
    <t>教學耗材</t>
    <phoneticPr fontId="2" type="noConversion"/>
  </si>
  <si>
    <t>收支餘額</t>
    <phoneticPr fontId="2" type="noConversion"/>
  </si>
  <si>
    <t>收入小計</t>
    <phoneticPr fontId="2" type="noConversion"/>
  </si>
  <si>
    <t>支出小計</t>
    <phoneticPr fontId="2" type="noConversion"/>
  </si>
  <si>
    <t>收入項目</t>
    <phoneticPr fontId="2" type="noConversion"/>
  </si>
  <si>
    <t>支出項目</t>
    <phoneticPr fontId="2" type="noConversion"/>
  </si>
  <si>
    <t>檢核</t>
    <phoneticPr fontId="2" type="noConversion"/>
  </si>
  <si>
    <t>座號</t>
    <phoneticPr fontId="2" type="noConversion"/>
  </si>
  <si>
    <t>備註</t>
    <phoneticPr fontId="2" type="noConversion"/>
  </si>
  <si>
    <t>(註)</t>
    <phoneticPr fontId="2" type="noConversion"/>
  </si>
  <si>
    <t>2.全班每位同學「收入項目」加總數與該項目「合計」欄的差異數，列入收入項目「五甲」欄，應為正數；每位同學「支出項目」加總數與該項目「合計」欄的差異數，列入支出項目「五甲」欄，應為負數。</t>
    <phoneticPr fontId="2" type="noConversion"/>
  </si>
  <si>
    <t>本表計算規則如下：</t>
    <phoneticPr fontId="2" type="noConversion"/>
  </si>
  <si>
    <t>3.結算規則：</t>
    <phoneticPr fontId="2" type="noConversion"/>
  </si>
  <si>
    <t>(2)結算目的：計算每位同學之收支餘額，以便退費予個人，或繼續留存於班費中。</t>
    <phoneticPr fontId="2" type="noConversion"/>
  </si>
  <si>
    <t>(1)結算時間：A.每學期結束時；B.上表人員異動時(例：學期中有同學轉學轉出時)；C.其它經評估需結算時。</t>
    <phoneticPr fontId="2" type="noConversion"/>
  </si>
  <si>
    <t>合計</t>
    <phoneticPr fontId="2" type="noConversion"/>
  </si>
  <si>
    <t>1.當平均分攤到班上每一位同學的「收入項目」未達新台幣一元，則小數位數無條件捨去，以新台幣零元計；分攤到每位同學的「支出項目」未達新台幣一元，則小數位數無條件進位，以新台幣一元計。</t>
    <phoneticPr fontId="2" type="noConversion"/>
  </si>
  <si>
    <t>車資</t>
    <phoneticPr fontId="2" type="noConversion"/>
  </si>
  <si>
    <t>車資</t>
    <phoneticPr fontId="2" type="noConversion"/>
  </si>
  <si>
    <t>影印費</t>
    <phoneticPr fontId="2" type="noConversion"/>
  </si>
  <si>
    <t>潘子玄</t>
    <phoneticPr fontId="2" type="noConversion"/>
  </si>
  <si>
    <t>蘇品瑄</t>
    <phoneticPr fontId="2" type="noConversion"/>
  </si>
  <si>
    <t>洪瑞恩</t>
    <phoneticPr fontId="2" type="noConversion"/>
  </si>
  <si>
    <t>蔡星樂</t>
    <phoneticPr fontId="2" type="noConversion"/>
  </si>
  <si>
    <t>吳瑋哲</t>
    <phoneticPr fontId="2" type="noConversion"/>
  </si>
  <si>
    <t>宋奕廷</t>
    <phoneticPr fontId="2" type="noConversion"/>
  </si>
  <si>
    <t>白少泓</t>
    <phoneticPr fontId="2" type="noConversion"/>
  </si>
  <si>
    <t>李秉澔</t>
    <phoneticPr fontId="2" type="noConversion"/>
  </si>
  <si>
    <t>姜百宣</t>
    <phoneticPr fontId="2" type="noConversion"/>
  </si>
  <si>
    <t>吳叡亞</t>
    <phoneticPr fontId="2" type="noConversion"/>
  </si>
  <si>
    <t>陳品安</t>
    <phoneticPr fontId="2" type="noConversion"/>
  </si>
  <si>
    <t>孫巧芸</t>
    <phoneticPr fontId="2" type="noConversion"/>
  </si>
  <si>
    <t>許鍶沛</t>
    <phoneticPr fontId="2" type="noConversion"/>
  </si>
  <si>
    <t>曹右昀</t>
    <phoneticPr fontId="2" type="noConversion"/>
  </si>
  <si>
    <t>王絡琳</t>
    <phoneticPr fontId="2" type="noConversion"/>
  </si>
  <si>
    <t>佐佐木</t>
    <phoneticPr fontId="2" type="noConversion"/>
  </si>
  <si>
    <t>林沂蓁</t>
    <phoneticPr fontId="2" type="noConversion"/>
  </si>
  <si>
    <t>黃韻安</t>
    <phoneticPr fontId="2" type="noConversion"/>
  </si>
  <si>
    <t>徐郁晴</t>
    <phoneticPr fontId="2" type="noConversion"/>
  </si>
  <si>
    <t>差額</t>
    <phoneticPr fontId="2" type="noConversion"/>
  </si>
  <si>
    <t>上學期剩餘款項</t>
    <phoneticPr fontId="2" type="noConversion"/>
  </si>
  <si>
    <t>109年</t>
    <phoneticPr fontId="2" type="noConversion"/>
  </si>
  <si>
    <t>六甲(註)</t>
    <phoneticPr fontId="2" type="noConversion"/>
  </si>
  <si>
    <t>(3)結算時，「六甲」欄位「收支餘額」足夠分攤至全班每位同學達新台幣一元以上，則納入分攤；若不足以分攤至全班每位同學達新台幣一元者，則列入五甲欄位，留待下次結算時，重新評估是否再次分攤。</t>
    <phoneticPr fontId="2" type="noConversion"/>
  </si>
  <si>
    <t>19號五上英文情境中心沒去，車資120未退</t>
    <phoneticPr fontId="2" type="noConversion"/>
  </si>
  <si>
    <t>雜支</t>
    <phoneticPr fontId="2" type="noConversion"/>
  </si>
  <si>
    <t>雜支</t>
    <phoneticPr fontId="2" type="noConversion"/>
  </si>
  <si>
    <t>數重.國重.補充紙</t>
    <phoneticPr fontId="2" type="noConversion"/>
  </si>
  <si>
    <t>班級代收費用</t>
    <phoneticPr fontId="2" type="noConversion"/>
  </si>
  <si>
    <t>河海遊學獨木舟</t>
    <phoneticPr fontId="2" type="noConversion"/>
  </si>
  <si>
    <t>車資(關渡國小)</t>
    <phoneticPr fontId="2" type="noConversion"/>
  </si>
  <si>
    <t>朱銘美術館門票</t>
    <phoneticPr fontId="2" type="noConversion"/>
  </si>
  <si>
    <t>登山-象山</t>
    <phoneticPr fontId="2" type="noConversion"/>
  </si>
  <si>
    <t>耗材</t>
    <phoneticPr fontId="2" type="noConversion"/>
  </si>
  <si>
    <t>小畢冊十格本</t>
    <phoneticPr fontId="2" type="noConversion"/>
  </si>
  <si>
    <t>游泳補助費</t>
    <phoneticPr fontId="2" type="noConversion"/>
  </si>
  <si>
    <t>1號、5號沒去朱銘美術館，門票280未退</t>
    <phoneticPr fontId="2" type="noConversion"/>
  </si>
  <si>
    <t>1號、5號沒去朱銘美術館，車資178未退</t>
    <phoneticPr fontId="2" type="noConversion"/>
  </si>
  <si>
    <t>取消</t>
    <phoneticPr fontId="2" type="noConversion"/>
  </si>
  <si>
    <t>取消</t>
    <phoneticPr fontId="2" type="noConversion"/>
  </si>
  <si>
    <t>6月</t>
    <phoneticPr fontId="2" type="noConversion"/>
  </si>
  <si>
    <t>午餐</t>
    <phoneticPr fontId="2" type="noConversion"/>
  </si>
  <si>
    <t>已先退費給家長了</t>
    <phoneticPr fontId="2" type="noConversion"/>
  </si>
  <si>
    <t>差額2109平分19份</t>
    <phoneticPr fontId="2" type="noConversion"/>
  </si>
  <si>
    <t>每生餘額退款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</si>
</sst>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76" formatCode="m&quot;月&quot;d&quot;日&quot;"/>
  </numFmts>
  <fonts count="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color indexed="81"/>
      <name val="細明體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>
      <alignment vertical="center"/>
    </xf>
    <xf numFmtId="0" fontId="0" fillId="0" borderId="0" xfId="0" applyAlignment="1">
      <alignment vertical="center"/>
    </xf>
    <xf numFmtId="41" fontId="0" fillId="0" borderId="0" xfId="0" applyNumberFormat="1">
      <alignment vertical="center"/>
    </xf>
    <xf numFmtId="41" fontId="0" fillId="2" borderId="0" xfId="0" applyNumberFormat="1" applyFill="1" applyAlignment="1">
      <alignment horizontal="center" vertical="center"/>
    </xf>
    <xf numFmtId="41" fontId="0" fillId="4" borderId="0" xfId="1" applyNumberFormat="1" applyFont="1" applyFill="1" applyAlignment="1">
      <alignment horizontal="right" vertical="center"/>
    </xf>
    <xf numFmtId="41" fontId="0" fillId="0" borderId="0" xfId="1" applyNumberFormat="1" applyFont="1" applyAlignment="1">
      <alignment horizontal="right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41" fontId="0" fillId="3" borderId="1" xfId="1" applyNumberFormat="1" applyFont="1" applyFill="1" applyBorder="1" applyAlignment="1">
      <alignment horizontal="right" vertical="center"/>
    </xf>
    <xf numFmtId="0" fontId="0" fillId="3" borderId="1" xfId="0" applyFill="1" applyBorder="1">
      <alignment vertical="center"/>
    </xf>
    <xf numFmtId="41" fontId="0" fillId="4" borderId="1" xfId="1" applyNumberFormat="1" applyFont="1" applyFill="1" applyBorder="1" applyAlignment="1">
      <alignment horizontal="right"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76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41" fontId="0" fillId="7" borderId="1" xfId="1" applyNumberFormat="1" applyFont="1" applyFill="1" applyBorder="1" applyAlignment="1">
      <alignment horizontal="right" vertical="center"/>
    </xf>
    <xf numFmtId="0" fontId="0" fillId="7" borderId="1" xfId="0" applyFill="1" applyBorder="1">
      <alignment vertical="center"/>
    </xf>
    <xf numFmtId="0" fontId="0" fillId="7" borderId="1" xfId="0" applyFill="1" applyBorder="1" applyAlignment="1">
      <alignment horizontal="center" vertical="center"/>
    </xf>
    <xf numFmtId="41" fontId="0" fillId="2" borderId="0" xfId="0" quotePrefix="1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6" borderId="0" xfId="0" applyNumberForma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41" fontId="0" fillId="4" borderId="0" xfId="1" applyNumberFormat="1" applyFont="1" applyFill="1" applyBorder="1" applyAlignment="1">
      <alignment horizontal="right" vertical="center"/>
    </xf>
    <xf numFmtId="41" fontId="0" fillId="6" borderId="0" xfId="1" applyNumberFormat="1" applyFont="1" applyFill="1" applyBorder="1" applyAlignment="1">
      <alignment horizontal="right" vertical="center"/>
    </xf>
    <xf numFmtId="41" fontId="0" fillId="4" borderId="0" xfId="0" applyNumberFormat="1" applyFill="1" applyBorder="1" applyAlignment="1">
      <alignment horizontal="center" vertical="center"/>
    </xf>
    <xf numFmtId="41" fontId="0" fillId="6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176" fontId="0" fillId="4" borderId="0" xfId="0" applyNumberFormat="1" applyFill="1" applyBorder="1" applyAlignment="1">
      <alignment horizontal="center" vertical="center"/>
    </xf>
    <xf numFmtId="41" fontId="0" fillId="6" borderId="0" xfId="0" quotePrefix="1" applyNumberFormat="1" applyFill="1" applyBorder="1" applyAlignment="1">
      <alignment horizontal="center" vertical="center"/>
    </xf>
    <xf numFmtId="0" fontId="0" fillId="4" borderId="0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FF99FF"/>
      <color rgb="FFFFCCFF"/>
      <color rgb="FFFFFFCC"/>
      <color rgb="FF3399FF"/>
      <color rgb="FF00CCFF"/>
      <color rgb="FF66FFFF"/>
      <color rgb="FFCC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41"/>
  <sheetViews>
    <sheetView tabSelected="1" topLeftCell="A7" zoomScale="70" zoomScaleNormal="70" workbookViewId="0">
      <selection activeCell="G33" sqref="G33"/>
    </sheetView>
  </sheetViews>
  <sheetFormatPr defaultRowHeight="16.5" x14ac:dyDescent="0.25"/>
  <cols>
    <col min="1" max="1" width="9.5" style="1" bestFit="1" customWidth="1"/>
    <col min="2" max="2" width="18" customWidth="1"/>
    <col min="3" max="3" width="13.875" bestFit="1" customWidth="1"/>
    <col min="4" max="4" width="10.875" style="7" bestFit="1" customWidth="1"/>
    <col min="5" max="5" width="8.25" style="7" customWidth="1"/>
    <col min="6" max="6" width="8.625" style="7" customWidth="1"/>
    <col min="7" max="24" width="8.25" style="7" customWidth="1"/>
    <col min="25" max="25" width="45" bestFit="1" customWidth="1"/>
  </cols>
  <sheetData>
    <row r="1" spans="1:26" s="1" customFormat="1" x14ac:dyDescent="0.25">
      <c r="A1" s="40" t="s">
        <v>46</v>
      </c>
      <c r="B1" s="2" t="s">
        <v>0</v>
      </c>
      <c r="C1" s="2"/>
      <c r="D1" s="2"/>
      <c r="E1" s="8" t="s">
        <v>47</v>
      </c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39" t="s">
        <v>13</v>
      </c>
    </row>
    <row r="2" spans="1:26" s="1" customFormat="1" x14ac:dyDescent="0.25">
      <c r="A2" s="40"/>
      <c r="B2" s="2" t="s">
        <v>12</v>
      </c>
      <c r="C2" s="2"/>
      <c r="D2" s="2"/>
      <c r="E2" s="26" t="s">
        <v>44</v>
      </c>
      <c r="F2" s="8">
        <v>1</v>
      </c>
      <c r="G2" s="8">
        <v>2</v>
      </c>
      <c r="H2" s="8">
        <v>3</v>
      </c>
      <c r="I2" s="8">
        <v>4</v>
      </c>
      <c r="J2" s="8">
        <v>5</v>
      </c>
      <c r="K2" s="8">
        <v>6</v>
      </c>
      <c r="L2" s="8">
        <v>7</v>
      </c>
      <c r="M2" s="8">
        <v>8</v>
      </c>
      <c r="N2" s="8">
        <v>9</v>
      </c>
      <c r="O2" s="8">
        <v>11</v>
      </c>
      <c r="P2" s="8">
        <v>12</v>
      </c>
      <c r="Q2" s="8">
        <v>13</v>
      </c>
      <c r="R2" s="8">
        <v>14</v>
      </c>
      <c r="S2" s="8">
        <v>15</v>
      </c>
      <c r="T2" s="8">
        <v>16</v>
      </c>
      <c r="U2" s="8">
        <v>17</v>
      </c>
      <c r="V2" s="8">
        <v>18</v>
      </c>
      <c r="W2" s="8">
        <v>19</v>
      </c>
      <c r="X2" s="8">
        <v>20</v>
      </c>
      <c r="Y2" s="39"/>
    </row>
    <row r="3" spans="1:26" s="1" customFormat="1" x14ac:dyDescent="0.25">
      <c r="A3" s="30" t="s">
        <v>1</v>
      </c>
      <c r="B3" s="30" t="s">
        <v>9</v>
      </c>
      <c r="C3" s="30" t="s">
        <v>4</v>
      </c>
      <c r="D3" s="33" t="s">
        <v>20</v>
      </c>
      <c r="E3" s="34"/>
      <c r="F3" s="34" t="s">
        <v>25</v>
      </c>
      <c r="G3" s="34" t="s">
        <v>26</v>
      </c>
      <c r="H3" s="34" t="s">
        <v>27</v>
      </c>
      <c r="I3" s="34" t="s">
        <v>28</v>
      </c>
      <c r="J3" s="34" t="s">
        <v>29</v>
      </c>
      <c r="K3" s="34" t="s">
        <v>30</v>
      </c>
      <c r="L3" s="34" t="s">
        <v>31</v>
      </c>
      <c r="M3" s="34" t="s">
        <v>32</v>
      </c>
      <c r="N3" s="34" t="s">
        <v>33</v>
      </c>
      <c r="O3" s="34" t="s">
        <v>36</v>
      </c>
      <c r="P3" s="34" t="s">
        <v>34</v>
      </c>
      <c r="Q3" s="34" t="s">
        <v>37</v>
      </c>
      <c r="R3" s="34" t="s">
        <v>39</v>
      </c>
      <c r="S3" s="34" t="s">
        <v>38</v>
      </c>
      <c r="T3" s="34" t="s">
        <v>35</v>
      </c>
      <c r="U3" s="34" t="s">
        <v>40</v>
      </c>
      <c r="V3" s="34" t="s">
        <v>41</v>
      </c>
      <c r="W3" s="37" t="s">
        <v>42</v>
      </c>
      <c r="X3" s="34" t="s">
        <v>43</v>
      </c>
      <c r="Y3" s="30"/>
    </row>
    <row r="4" spans="1:26" x14ac:dyDescent="0.25">
      <c r="A4" s="11">
        <v>44074</v>
      </c>
      <c r="B4" s="12" t="s">
        <v>45</v>
      </c>
      <c r="C4" s="13"/>
      <c r="D4" s="16">
        <f>SUM(E4:X4)</f>
        <v>3549</v>
      </c>
      <c r="E4" s="14">
        <v>180</v>
      </c>
      <c r="F4" s="14">
        <v>171</v>
      </c>
      <c r="G4" s="14">
        <v>171</v>
      </c>
      <c r="H4" s="14">
        <v>171</v>
      </c>
      <c r="I4" s="14">
        <v>171</v>
      </c>
      <c r="J4" s="14">
        <v>171</v>
      </c>
      <c r="K4" s="14">
        <v>171</v>
      </c>
      <c r="L4" s="14">
        <v>171</v>
      </c>
      <c r="M4" s="14">
        <v>171</v>
      </c>
      <c r="N4" s="14">
        <v>171</v>
      </c>
      <c r="O4" s="14">
        <v>171</v>
      </c>
      <c r="P4" s="14">
        <v>171</v>
      </c>
      <c r="Q4" s="14">
        <v>171</v>
      </c>
      <c r="R4" s="14">
        <v>171</v>
      </c>
      <c r="S4" s="14">
        <v>171</v>
      </c>
      <c r="T4" s="14">
        <v>171</v>
      </c>
      <c r="U4" s="14">
        <v>171</v>
      </c>
      <c r="V4" s="14">
        <v>171</v>
      </c>
      <c r="W4" s="14">
        <v>291</v>
      </c>
      <c r="X4" s="14">
        <v>171</v>
      </c>
      <c r="Y4" s="27" t="s">
        <v>49</v>
      </c>
      <c r="Z4" s="1"/>
    </row>
    <row r="5" spans="1:26" s="1" customFormat="1" x14ac:dyDescent="0.25">
      <c r="A5" s="11"/>
      <c r="B5" s="12" t="s">
        <v>53</v>
      </c>
      <c r="C5" s="15"/>
      <c r="D5" s="16">
        <f t="shared" ref="D5:D8" si="0">SUM(F5:X5)</f>
        <v>34200</v>
      </c>
      <c r="E5" s="14"/>
      <c r="F5" s="14">
        <v>1800</v>
      </c>
      <c r="G5" s="14">
        <v>1800</v>
      </c>
      <c r="H5" s="14">
        <v>1800</v>
      </c>
      <c r="I5" s="14">
        <v>1800</v>
      </c>
      <c r="J5" s="14">
        <v>1800</v>
      </c>
      <c r="K5" s="14">
        <v>1800</v>
      </c>
      <c r="L5" s="14">
        <v>1800</v>
      </c>
      <c r="M5" s="14">
        <v>1800</v>
      </c>
      <c r="N5" s="14">
        <v>1800</v>
      </c>
      <c r="O5" s="14">
        <v>1800</v>
      </c>
      <c r="P5" s="14">
        <v>1800</v>
      </c>
      <c r="Q5" s="14">
        <v>1800</v>
      </c>
      <c r="R5" s="14">
        <v>1800</v>
      </c>
      <c r="S5" s="14">
        <v>1800</v>
      </c>
      <c r="T5" s="14">
        <v>1800</v>
      </c>
      <c r="U5" s="14">
        <v>1800</v>
      </c>
      <c r="V5" s="14">
        <v>1800</v>
      </c>
      <c r="W5" s="14">
        <v>1800</v>
      </c>
      <c r="X5" s="14">
        <v>1800</v>
      </c>
      <c r="Y5" s="27"/>
    </row>
    <row r="6" spans="1:26" s="1" customFormat="1" x14ac:dyDescent="0.25">
      <c r="A6" s="11"/>
      <c r="B6" s="12" t="s">
        <v>60</v>
      </c>
      <c r="C6" s="13"/>
      <c r="D6" s="16">
        <f t="shared" si="0"/>
        <v>0</v>
      </c>
      <c r="E6" s="14">
        <v>7200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7"/>
    </row>
    <row r="7" spans="1:26" s="1" customFormat="1" x14ac:dyDescent="0.25">
      <c r="A7" s="35"/>
      <c r="B7" s="36" t="s">
        <v>7</v>
      </c>
      <c r="C7" s="35"/>
      <c r="D7" s="16">
        <f>SUM(E7:X7)</f>
        <v>44949</v>
      </c>
      <c r="E7" s="31">
        <f t="shared" ref="E7:X7" si="1">SUM(E4:E6)</f>
        <v>7380</v>
      </c>
      <c r="F7" s="31">
        <f t="shared" si="1"/>
        <v>1971</v>
      </c>
      <c r="G7" s="31">
        <f t="shared" si="1"/>
        <v>1971</v>
      </c>
      <c r="H7" s="31">
        <f t="shared" si="1"/>
        <v>1971</v>
      </c>
      <c r="I7" s="31">
        <f t="shared" si="1"/>
        <v>1971</v>
      </c>
      <c r="J7" s="31">
        <f t="shared" si="1"/>
        <v>1971</v>
      </c>
      <c r="K7" s="31">
        <f t="shared" si="1"/>
        <v>1971</v>
      </c>
      <c r="L7" s="31">
        <f t="shared" si="1"/>
        <v>1971</v>
      </c>
      <c r="M7" s="31">
        <f t="shared" si="1"/>
        <v>1971</v>
      </c>
      <c r="N7" s="31">
        <f t="shared" si="1"/>
        <v>1971</v>
      </c>
      <c r="O7" s="31">
        <f t="shared" si="1"/>
        <v>1971</v>
      </c>
      <c r="P7" s="31">
        <f t="shared" si="1"/>
        <v>1971</v>
      </c>
      <c r="Q7" s="31">
        <f t="shared" si="1"/>
        <v>1971</v>
      </c>
      <c r="R7" s="31">
        <f t="shared" si="1"/>
        <v>1971</v>
      </c>
      <c r="S7" s="31">
        <f t="shared" si="1"/>
        <v>1971</v>
      </c>
      <c r="T7" s="31">
        <f t="shared" si="1"/>
        <v>1971</v>
      </c>
      <c r="U7" s="31">
        <f t="shared" si="1"/>
        <v>1971</v>
      </c>
      <c r="V7" s="31">
        <f t="shared" si="1"/>
        <v>1971</v>
      </c>
      <c r="W7" s="31">
        <f t="shared" si="1"/>
        <v>2091</v>
      </c>
      <c r="X7" s="31">
        <f t="shared" si="1"/>
        <v>1971</v>
      </c>
      <c r="Y7" s="35"/>
    </row>
    <row r="8" spans="1:26" s="3" customFormat="1" x14ac:dyDescent="0.25">
      <c r="A8" s="29"/>
      <c r="B8" s="30" t="s">
        <v>10</v>
      </c>
      <c r="C8" s="30"/>
      <c r="D8" s="16">
        <f t="shared" si="0"/>
        <v>0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0"/>
    </row>
    <row r="9" spans="1:26" x14ac:dyDescent="0.25">
      <c r="A9" s="21">
        <v>44259</v>
      </c>
      <c r="B9" s="22" t="s">
        <v>3</v>
      </c>
      <c r="C9" s="24" t="s">
        <v>2</v>
      </c>
      <c r="D9" s="16">
        <f t="shared" ref="D9:D25" si="2">SUM(E9:X9)</f>
        <v>3800</v>
      </c>
      <c r="E9" s="23"/>
      <c r="F9" s="23">
        <v>200</v>
      </c>
      <c r="G9" s="23">
        <v>200</v>
      </c>
      <c r="H9" s="23">
        <v>200</v>
      </c>
      <c r="I9" s="23">
        <v>200</v>
      </c>
      <c r="J9" s="23">
        <v>200</v>
      </c>
      <c r="K9" s="23">
        <v>200</v>
      </c>
      <c r="L9" s="23">
        <v>200</v>
      </c>
      <c r="M9" s="23">
        <v>200</v>
      </c>
      <c r="N9" s="23">
        <v>200</v>
      </c>
      <c r="O9" s="23">
        <v>200</v>
      </c>
      <c r="P9" s="23">
        <v>200</v>
      </c>
      <c r="Q9" s="23">
        <v>200</v>
      </c>
      <c r="R9" s="23">
        <v>200</v>
      </c>
      <c r="S9" s="23">
        <v>200</v>
      </c>
      <c r="T9" s="23">
        <v>200</v>
      </c>
      <c r="U9" s="23">
        <v>200</v>
      </c>
      <c r="V9" s="23">
        <v>200</v>
      </c>
      <c r="W9" s="23">
        <v>200</v>
      </c>
      <c r="X9" s="23">
        <v>200</v>
      </c>
      <c r="Y9" s="28"/>
    </row>
    <row r="10" spans="1:26" x14ac:dyDescent="0.25">
      <c r="A10" s="21">
        <v>44266</v>
      </c>
      <c r="B10" s="22" t="s">
        <v>3</v>
      </c>
      <c r="C10" s="24" t="s">
        <v>2</v>
      </c>
      <c r="D10" s="16">
        <f t="shared" si="2"/>
        <v>3800</v>
      </c>
      <c r="E10" s="23"/>
      <c r="F10" s="23">
        <v>200</v>
      </c>
      <c r="G10" s="23">
        <v>200</v>
      </c>
      <c r="H10" s="23">
        <v>200</v>
      </c>
      <c r="I10" s="23">
        <v>200</v>
      </c>
      <c r="J10" s="23">
        <v>200</v>
      </c>
      <c r="K10" s="23">
        <v>200</v>
      </c>
      <c r="L10" s="23">
        <v>200</v>
      </c>
      <c r="M10" s="23">
        <v>200</v>
      </c>
      <c r="N10" s="23">
        <v>200</v>
      </c>
      <c r="O10" s="23">
        <v>200</v>
      </c>
      <c r="P10" s="23">
        <v>200</v>
      </c>
      <c r="Q10" s="23">
        <v>200</v>
      </c>
      <c r="R10" s="23">
        <v>200</v>
      </c>
      <c r="S10" s="23">
        <v>200</v>
      </c>
      <c r="T10" s="23">
        <v>200</v>
      </c>
      <c r="U10" s="23">
        <v>200</v>
      </c>
      <c r="V10" s="23">
        <v>200</v>
      </c>
      <c r="W10" s="23">
        <v>200</v>
      </c>
      <c r="X10" s="23">
        <v>200</v>
      </c>
      <c r="Y10" s="28"/>
    </row>
    <row r="11" spans="1:26" x14ac:dyDescent="0.25">
      <c r="A11" s="21">
        <v>44273</v>
      </c>
      <c r="B11" s="22" t="s">
        <v>3</v>
      </c>
      <c r="C11" s="24" t="s">
        <v>2</v>
      </c>
      <c r="D11" s="16">
        <f t="shared" si="2"/>
        <v>3800</v>
      </c>
      <c r="E11" s="23"/>
      <c r="F11" s="23">
        <v>200</v>
      </c>
      <c r="G11" s="23">
        <v>200</v>
      </c>
      <c r="H11" s="23">
        <v>200</v>
      </c>
      <c r="I11" s="23">
        <v>200</v>
      </c>
      <c r="J11" s="23">
        <v>200</v>
      </c>
      <c r="K11" s="23">
        <v>200</v>
      </c>
      <c r="L11" s="23">
        <v>200</v>
      </c>
      <c r="M11" s="23">
        <v>200</v>
      </c>
      <c r="N11" s="23">
        <v>200</v>
      </c>
      <c r="O11" s="23">
        <v>200</v>
      </c>
      <c r="P11" s="23">
        <v>200</v>
      </c>
      <c r="Q11" s="23">
        <v>200</v>
      </c>
      <c r="R11" s="23">
        <v>200</v>
      </c>
      <c r="S11" s="23">
        <v>200</v>
      </c>
      <c r="T11" s="23">
        <v>200</v>
      </c>
      <c r="U11" s="23">
        <v>200</v>
      </c>
      <c r="V11" s="23">
        <v>200</v>
      </c>
      <c r="W11" s="23">
        <v>200</v>
      </c>
      <c r="X11" s="23">
        <v>200</v>
      </c>
      <c r="Y11" s="28"/>
    </row>
    <row r="12" spans="1:26" x14ac:dyDescent="0.25">
      <c r="A12" s="21">
        <v>44274</v>
      </c>
      <c r="B12" s="22" t="s">
        <v>5</v>
      </c>
      <c r="C12" s="24" t="s">
        <v>52</v>
      </c>
      <c r="D12" s="16">
        <f t="shared" si="2"/>
        <v>2242</v>
      </c>
      <c r="E12" s="23"/>
      <c r="F12" s="23">
        <v>118</v>
      </c>
      <c r="G12" s="23">
        <v>118</v>
      </c>
      <c r="H12" s="23">
        <v>118</v>
      </c>
      <c r="I12" s="23">
        <v>118</v>
      </c>
      <c r="J12" s="23">
        <v>118</v>
      </c>
      <c r="K12" s="23">
        <v>118</v>
      </c>
      <c r="L12" s="23">
        <v>118</v>
      </c>
      <c r="M12" s="23">
        <v>118</v>
      </c>
      <c r="N12" s="23">
        <v>118</v>
      </c>
      <c r="O12" s="23">
        <v>118</v>
      </c>
      <c r="P12" s="23">
        <v>118</v>
      </c>
      <c r="Q12" s="23">
        <v>118</v>
      </c>
      <c r="R12" s="23">
        <v>118</v>
      </c>
      <c r="S12" s="23">
        <v>118</v>
      </c>
      <c r="T12" s="23">
        <v>118</v>
      </c>
      <c r="U12" s="23">
        <v>118</v>
      </c>
      <c r="V12" s="23">
        <v>118</v>
      </c>
      <c r="W12" s="23">
        <v>118</v>
      </c>
      <c r="X12" s="23">
        <v>118</v>
      </c>
      <c r="Y12" s="28"/>
    </row>
    <row r="13" spans="1:26" s="3" customFormat="1" x14ac:dyDescent="0.25">
      <c r="A13" s="21">
        <v>44280</v>
      </c>
      <c r="B13" s="22" t="s">
        <v>3</v>
      </c>
      <c r="C13" s="24" t="s">
        <v>2</v>
      </c>
      <c r="D13" s="16">
        <f t="shared" si="2"/>
        <v>3800</v>
      </c>
      <c r="E13" s="23"/>
      <c r="F13" s="23">
        <v>200</v>
      </c>
      <c r="G13" s="23">
        <v>200</v>
      </c>
      <c r="H13" s="23">
        <v>200</v>
      </c>
      <c r="I13" s="23">
        <v>200</v>
      </c>
      <c r="J13" s="23">
        <v>200</v>
      </c>
      <c r="K13" s="23">
        <v>200</v>
      </c>
      <c r="L13" s="23">
        <v>200</v>
      </c>
      <c r="M13" s="23">
        <v>200</v>
      </c>
      <c r="N13" s="23">
        <v>200</v>
      </c>
      <c r="O13" s="23">
        <v>200</v>
      </c>
      <c r="P13" s="23">
        <v>200</v>
      </c>
      <c r="Q13" s="23">
        <v>200</v>
      </c>
      <c r="R13" s="23">
        <v>200</v>
      </c>
      <c r="S13" s="23">
        <v>200</v>
      </c>
      <c r="T13" s="23">
        <v>200</v>
      </c>
      <c r="U13" s="23">
        <v>200</v>
      </c>
      <c r="V13" s="23">
        <v>200</v>
      </c>
      <c r="W13" s="23">
        <v>200</v>
      </c>
      <c r="X13" s="23">
        <v>200</v>
      </c>
      <c r="Y13" s="20"/>
    </row>
    <row r="14" spans="1:26" x14ac:dyDescent="0.25">
      <c r="A14" s="21">
        <v>44284</v>
      </c>
      <c r="B14" s="22" t="s">
        <v>58</v>
      </c>
      <c r="C14" s="24" t="s">
        <v>59</v>
      </c>
      <c r="D14" s="16">
        <f t="shared" si="2"/>
        <v>342</v>
      </c>
      <c r="E14" s="23"/>
      <c r="F14" s="23">
        <v>18</v>
      </c>
      <c r="G14" s="23">
        <v>18</v>
      </c>
      <c r="H14" s="23">
        <v>18</v>
      </c>
      <c r="I14" s="23">
        <v>18</v>
      </c>
      <c r="J14" s="23">
        <v>18</v>
      </c>
      <c r="K14" s="23">
        <v>18</v>
      </c>
      <c r="L14" s="23">
        <v>18</v>
      </c>
      <c r="M14" s="23">
        <v>18</v>
      </c>
      <c r="N14" s="23">
        <v>18</v>
      </c>
      <c r="O14" s="23">
        <v>18</v>
      </c>
      <c r="P14" s="23">
        <v>18</v>
      </c>
      <c r="Q14" s="23">
        <v>18</v>
      </c>
      <c r="R14" s="23">
        <v>18</v>
      </c>
      <c r="S14" s="23">
        <v>18</v>
      </c>
      <c r="T14" s="23">
        <v>18</v>
      </c>
      <c r="U14" s="23">
        <v>18</v>
      </c>
      <c r="V14" s="23">
        <v>18</v>
      </c>
      <c r="W14" s="23">
        <v>18</v>
      </c>
      <c r="X14" s="23">
        <v>18</v>
      </c>
      <c r="Y14" s="28"/>
    </row>
    <row r="15" spans="1:26" x14ac:dyDescent="0.25">
      <c r="A15" s="21">
        <v>44301</v>
      </c>
      <c r="B15" s="24" t="s">
        <v>3</v>
      </c>
      <c r="C15" s="19" t="s">
        <v>54</v>
      </c>
      <c r="D15" s="16">
        <f t="shared" si="2"/>
        <v>0</v>
      </c>
      <c r="E15" s="23"/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0</v>
      </c>
      <c r="Y15" s="28"/>
    </row>
    <row r="16" spans="1:26" x14ac:dyDescent="0.25">
      <c r="A16" s="21"/>
      <c r="B16" s="24" t="s">
        <v>23</v>
      </c>
      <c r="C16" s="19" t="s">
        <v>55</v>
      </c>
      <c r="D16" s="16">
        <f t="shared" si="2"/>
        <v>5250</v>
      </c>
      <c r="E16" s="23">
        <v>5250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8"/>
    </row>
    <row r="17" spans="1:25" x14ac:dyDescent="0.25">
      <c r="A17" s="21"/>
      <c r="B17" s="22"/>
      <c r="C17" s="24"/>
      <c r="D17" s="16">
        <f t="shared" si="2"/>
        <v>0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8"/>
    </row>
    <row r="18" spans="1:25" x14ac:dyDescent="0.25">
      <c r="A18" s="21">
        <v>44322</v>
      </c>
      <c r="B18" s="24" t="s">
        <v>3</v>
      </c>
      <c r="C18" s="19" t="s">
        <v>56</v>
      </c>
      <c r="D18" s="16">
        <f t="shared" si="2"/>
        <v>4760</v>
      </c>
      <c r="E18" s="23"/>
      <c r="F18" s="23"/>
      <c r="G18" s="23">
        <v>280</v>
      </c>
      <c r="H18" s="23">
        <v>280</v>
      </c>
      <c r="I18" s="23">
        <v>280</v>
      </c>
      <c r="J18" s="23"/>
      <c r="K18" s="23">
        <v>280</v>
      </c>
      <c r="L18" s="23">
        <v>280</v>
      </c>
      <c r="M18" s="23">
        <v>280</v>
      </c>
      <c r="N18" s="23">
        <v>280</v>
      </c>
      <c r="O18" s="23">
        <v>280</v>
      </c>
      <c r="P18" s="23">
        <v>280</v>
      </c>
      <c r="Q18" s="23">
        <v>280</v>
      </c>
      <c r="R18" s="23">
        <v>280</v>
      </c>
      <c r="S18" s="23">
        <v>280</v>
      </c>
      <c r="T18" s="23">
        <v>280</v>
      </c>
      <c r="U18" s="23">
        <v>280</v>
      </c>
      <c r="V18" s="23">
        <v>280</v>
      </c>
      <c r="W18" s="23">
        <v>280</v>
      </c>
      <c r="X18" s="23">
        <v>280</v>
      </c>
      <c r="Y18" s="28" t="s">
        <v>61</v>
      </c>
    </row>
    <row r="19" spans="1:25" x14ac:dyDescent="0.25">
      <c r="A19" s="21"/>
      <c r="B19" s="24" t="s">
        <v>22</v>
      </c>
      <c r="C19" s="19" t="s">
        <v>22</v>
      </c>
      <c r="D19" s="16">
        <f t="shared" si="2"/>
        <v>3033</v>
      </c>
      <c r="E19" s="23">
        <v>7</v>
      </c>
      <c r="F19" s="23"/>
      <c r="G19" s="23">
        <v>178</v>
      </c>
      <c r="H19" s="23">
        <v>178</v>
      </c>
      <c r="I19" s="23">
        <v>178</v>
      </c>
      <c r="J19" s="23"/>
      <c r="K19" s="23">
        <v>178</v>
      </c>
      <c r="L19" s="23">
        <v>178</v>
      </c>
      <c r="M19" s="23">
        <v>178</v>
      </c>
      <c r="N19" s="23">
        <v>178</v>
      </c>
      <c r="O19" s="23">
        <v>178</v>
      </c>
      <c r="P19" s="23">
        <v>178</v>
      </c>
      <c r="Q19" s="23">
        <v>178</v>
      </c>
      <c r="R19" s="23">
        <v>178</v>
      </c>
      <c r="S19" s="23">
        <v>178</v>
      </c>
      <c r="T19" s="23">
        <v>178</v>
      </c>
      <c r="U19" s="23">
        <v>178</v>
      </c>
      <c r="V19" s="23">
        <v>178</v>
      </c>
      <c r="W19" s="23">
        <v>178</v>
      </c>
      <c r="X19" s="23">
        <v>178</v>
      </c>
      <c r="Y19" s="28" t="s">
        <v>62</v>
      </c>
    </row>
    <row r="20" spans="1:25" x14ac:dyDescent="0.25">
      <c r="A20" s="21"/>
      <c r="B20" s="24" t="s">
        <v>3</v>
      </c>
      <c r="C20" s="19" t="s">
        <v>57</v>
      </c>
      <c r="D20" s="16">
        <f t="shared" si="2"/>
        <v>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8" t="s">
        <v>63</v>
      </c>
    </row>
    <row r="21" spans="1:25" x14ac:dyDescent="0.25">
      <c r="A21" s="21"/>
      <c r="B21" s="24" t="s">
        <v>22</v>
      </c>
      <c r="C21" s="19" t="s">
        <v>22</v>
      </c>
      <c r="D21" s="16">
        <f t="shared" si="2"/>
        <v>0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8" t="s">
        <v>64</v>
      </c>
    </row>
    <row r="22" spans="1:25" x14ac:dyDescent="0.25">
      <c r="A22" s="21" t="s">
        <v>65</v>
      </c>
      <c r="B22" s="22"/>
      <c r="C22" s="24" t="s">
        <v>66</v>
      </c>
      <c r="D22" s="16">
        <f t="shared" si="2"/>
        <v>165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>
        <v>165</v>
      </c>
      <c r="R22" s="23"/>
      <c r="S22" s="23"/>
      <c r="T22" s="23"/>
      <c r="U22" s="23"/>
      <c r="V22" s="23"/>
      <c r="W22" s="23"/>
      <c r="X22" s="23"/>
      <c r="Y22" s="28" t="s">
        <v>67</v>
      </c>
    </row>
    <row r="23" spans="1:25" x14ac:dyDescent="0.25">
      <c r="A23" s="25"/>
      <c r="B23" s="24" t="s">
        <v>5</v>
      </c>
      <c r="C23" s="24" t="s">
        <v>24</v>
      </c>
      <c r="D23" s="16">
        <f t="shared" si="2"/>
        <v>1933</v>
      </c>
      <c r="E23" s="16">
        <v>14</v>
      </c>
      <c r="F23" s="16">
        <v>101</v>
      </c>
      <c r="G23" s="16">
        <v>101</v>
      </c>
      <c r="H23" s="16">
        <v>101</v>
      </c>
      <c r="I23" s="16">
        <v>101</v>
      </c>
      <c r="J23" s="16">
        <v>101</v>
      </c>
      <c r="K23" s="16">
        <v>101</v>
      </c>
      <c r="L23" s="16">
        <v>101</v>
      </c>
      <c r="M23" s="16">
        <v>101</v>
      </c>
      <c r="N23" s="16">
        <v>101</v>
      </c>
      <c r="O23" s="16">
        <v>101</v>
      </c>
      <c r="P23" s="16">
        <v>101</v>
      </c>
      <c r="Q23" s="16">
        <v>101</v>
      </c>
      <c r="R23" s="16">
        <v>101</v>
      </c>
      <c r="S23" s="16">
        <v>101</v>
      </c>
      <c r="T23" s="16">
        <v>101</v>
      </c>
      <c r="U23" s="16">
        <v>101</v>
      </c>
      <c r="V23" s="16">
        <v>101</v>
      </c>
      <c r="W23" s="16">
        <v>101</v>
      </c>
      <c r="X23" s="16">
        <v>101</v>
      </c>
      <c r="Y23" s="17"/>
    </row>
    <row r="24" spans="1:25" x14ac:dyDescent="0.25">
      <c r="A24" s="25"/>
      <c r="B24" s="24"/>
      <c r="C24" s="24" t="s">
        <v>50</v>
      </c>
      <c r="D24" s="16">
        <f t="shared" si="2"/>
        <v>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8"/>
    </row>
    <row r="25" spans="1:25" x14ac:dyDescent="0.25">
      <c r="A25" s="25"/>
      <c r="B25" s="24"/>
      <c r="C25" s="24" t="s">
        <v>51</v>
      </c>
      <c r="D25" s="16">
        <f t="shared" si="2"/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5" x14ac:dyDescent="0.25">
      <c r="A26" s="18"/>
      <c r="B26" s="17" t="s">
        <v>8</v>
      </c>
      <c r="C26" s="17"/>
      <c r="D26" s="9">
        <f t="shared" ref="D26:X26" si="3">SUM(D9:D25)</f>
        <v>32925</v>
      </c>
      <c r="E26" s="9">
        <f t="shared" si="3"/>
        <v>5271</v>
      </c>
      <c r="F26" s="9">
        <f t="shared" si="3"/>
        <v>1037</v>
      </c>
      <c r="G26" s="9">
        <f t="shared" si="3"/>
        <v>1495</v>
      </c>
      <c r="H26" s="9">
        <f t="shared" si="3"/>
        <v>1495</v>
      </c>
      <c r="I26" s="9">
        <f t="shared" si="3"/>
        <v>1495</v>
      </c>
      <c r="J26" s="9">
        <f t="shared" si="3"/>
        <v>1037</v>
      </c>
      <c r="K26" s="9">
        <f t="shared" si="3"/>
        <v>1495</v>
      </c>
      <c r="L26" s="9">
        <f t="shared" si="3"/>
        <v>1495</v>
      </c>
      <c r="M26" s="9">
        <f t="shared" si="3"/>
        <v>1495</v>
      </c>
      <c r="N26" s="9">
        <f t="shared" si="3"/>
        <v>1495</v>
      </c>
      <c r="O26" s="9">
        <f t="shared" si="3"/>
        <v>1495</v>
      </c>
      <c r="P26" s="9">
        <f t="shared" si="3"/>
        <v>1495</v>
      </c>
      <c r="Q26" s="9">
        <f t="shared" si="3"/>
        <v>1660</v>
      </c>
      <c r="R26" s="9">
        <f t="shared" si="3"/>
        <v>1495</v>
      </c>
      <c r="S26" s="9">
        <f t="shared" si="3"/>
        <v>1495</v>
      </c>
      <c r="T26" s="9">
        <f t="shared" si="3"/>
        <v>1495</v>
      </c>
      <c r="U26" s="9">
        <f t="shared" si="3"/>
        <v>1495</v>
      </c>
      <c r="V26" s="9">
        <f t="shared" si="3"/>
        <v>1495</v>
      </c>
      <c r="W26" s="9">
        <f t="shared" si="3"/>
        <v>1495</v>
      </c>
      <c r="X26" s="9">
        <f t="shared" si="3"/>
        <v>1495</v>
      </c>
      <c r="Y26" s="5"/>
    </row>
    <row r="27" spans="1:25" x14ac:dyDescent="0.25"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5" x14ac:dyDescent="0.25">
      <c r="A28" s="4"/>
      <c r="B28" s="5" t="s">
        <v>6</v>
      </c>
      <c r="C28" s="5"/>
      <c r="D28" s="10">
        <f t="shared" ref="D28:X28" si="4">D7-D26</f>
        <v>12024</v>
      </c>
      <c r="E28" s="10">
        <f t="shared" si="4"/>
        <v>2109</v>
      </c>
      <c r="F28" s="10">
        <f t="shared" si="4"/>
        <v>934</v>
      </c>
      <c r="G28" s="10">
        <f t="shared" si="4"/>
        <v>476</v>
      </c>
      <c r="H28" s="10">
        <f t="shared" si="4"/>
        <v>476</v>
      </c>
      <c r="I28" s="10">
        <f t="shared" si="4"/>
        <v>476</v>
      </c>
      <c r="J28" s="10">
        <f t="shared" si="4"/>
        <v>934</v>
      </c>
      <c r="K28" s="10">
        <f t="shared" si="4"/>
        <v>476</v>
      </c>
      <c r="L28" s="10">
        <f t="shared" si="4"/>
        <v>476</v>
      </c>
      <c r="M28" s="10">
        <f t="shared" si="4"/>
        <v>476</v>
      </c>
      <c r="N28" s="10">
        <f t="shared" si="4"/>
        <v>476</v>
      </c>
      <c r="O28" s="10">
        <f t="shared" si="4"/>
        <v>476</v>
      </c>
      <c r="P28" s="10">
        <f t="shared" si="4"/>
        <v>476</v>
      </c>
      <c r="Q28" s="10">
        <f t="shared" si="4"/>
        <v>311</v>
      </c>
      <c r="R28" s="10">
        <f t="shared" si="4"/>
        <v>476</v>
      </c>
      <c r="S28" s="10">
        <f t="shared" si="4"/>
        <v>476</v>
      </c>
      <c r="T28" s="10">
        <f t="shared" si="4"/>
        <v>476</v>
      </c>
      <c r="U28" s="10">
        <f t="shared" si="4"/>
        <v>476</v>
      </c>
      <c r="V28" s="10">
        <f t="shared" si="4"/>
        <v>476</v>
      </c>
      <c r="W28" s="10">
        <f t="shared" si="4"/>
        <v>596</v>
      </c>
      <c r="X28" s="10">
        <f t="shared" si="4"/>
        <v>476</v>
      </c>
    </row>
    <row r="29" spans="1:25" x14ac:dyDescent="0.25">
      <c r="A29" s="4"/>
      <c r="B29" s="5" t="s">
        <v>68</v>
      </c>
      <c r="C29" s="5"/>
      <c r="D29" s="10"/>
      <c r="E29" s="10"/>
      <c r="F29" s="10">
        <v>111</v>
      </c>
      <c r="G29" s="10">
        <v>111</v>
      </c>
      <c r="H29" s="10">
        <v>111</v>
      </c>
      <c r="I29" s="10">
        <v>111</v>
      </c>
      <c r="J29" s="10">
        <v>111</v>
      </c>
      <c r="K29" s="10">
        <v>111</v>
      </c>
      <c r="L29" s="10">
        <v>111</v>
      </c>
      <c r="M29" s="10">
        <v>111</v>
      </c>
      <c r="N29" s="10">
        <v>111</v>
      </c>
      <c r="O29" s="10">
        <v>111</v>
      </c>
      <c r="P29" s="10">
        <v>111</v>
      </c>
      <c r="Q29" s="10">
        <v>111</v>
      </c>
      <c r="R29" s="10">
        <v>111</v>
      </c>
      <c r="S29" s="10">
        <v>111</v>
      </c>
      <c r="T29" s="10">
        <v>111</v>
      </c>
      <c r="U29" s="10">
        <v>111</v>
      </c>
      <c r="V29" s="10">
        <v>111</v>
      </c>
      <c r="W29" s="10">
        <v>111</v>
      </c>
      <c r="X29" s="10">
        <v>111</v>
      </c>
    </row>
    <row r="30" spans="1:25" x14ac:dyDescent="0.25">
      <c r="A30" s="4"/>
      <c r="B30" s="5" t="s">
        <v>69</v>
      </c>
      <c r="C30" s="5"/>
      <c r="D30" s="10">
        <f>SUM(F30:X30)</f>
        <v>12024</v>
      </c>
      <c r="E30" s="10"/>
      <c r="F30" s="10">
        <f>F28+F29</f>
        <v>1045</v>
      </c>
      <c r="G30" s="10">
        <f t="shared" ref="G30:X30" si="5">G28+G29</f>
        <v>587</v>
      </c>
      <c r="H30" s="10">
        <f t="shared" si="5"/>
        <v>587</v>
      </c>
      <c r="I30" s="10">
        <f t="shared" si="5"/>
        <v>587</v>
      </c>
      <c r="J30" s="10">
        <f t="shared" si="5"/>
        <v>1045</v>
      </c>
      <c r="K30" s="10">
        <f t="shared" si="5"/>
        <v>587</v>
      </c>
      <c r="L30" s="10">
        <f t="shared" si="5"/>
        <v>587</v>
      </c>
      <c r="M30" s="10">
        <f t="shared" si="5"/>
        <v>587</v>
      </c>
      <c r="N30" s="10">
        <f t="shared" si="5"/>
        <v>587</v>
      </c>
      <c r="O30" s="10">
        <f t="shared" si="5"/>
        <v>587</v>
      </c>
      <c r="P30" s="10">
        <f t="shared" si="5"/>
        <v>587</v>
      </c>
      <c r="Q30" s="10">
        <f t="shared" si="5"/>
        <v>422</v>
      </c>
      <c r="R30" s="10">
        <f t="shared" si="5"/>
        <v>587</v>
      </c>
      <c r="S30" s="10">
        <f t="shared" si="5"/>
        <v>587</v>
      </c>
      <c r="T30" s="10">
        <f t="shared" si="5"/>
        <v>587</v>
      </c>
      <c r="U30" s="10">
        <f t="shared" si="5"/>
        <v>587</v>
      </c>
      <c r="V30" s="10">
        <f t="shared" si="5"/>
        <v>587</v>
      </c>
      <c r="W30" s="10">
        <f t="shared" si="5"/>
        <v>707</v>
      </c>
      <c r="X30" s="10">
        <f t="shared" si="5"/>
        <v>587</v>
      </c>
    </row>
    <row r="31" spans="1:25" x14ac:dyDescent="0.25"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5" x14ac:dyDescent="0.25">
      <c r="B32" t="s">
        <v>11</v>
      </c>
    </row>
    <row r="35" spans="1:24" x14ac:dyDescent="0.25">
      <c r="A35" s="1" t="s">
        <v>14</v>
      </c>
      <c r="B35" t="s">
        <v>16</v>
      </c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x14ac:dyDescent="0.25">
      <c r="B36" s="6" t="s">
        <v>21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x14ac:dyDescent="0.25">
      <c r="A37"/>
      <c r="B37" t="s">
        <v>15</v>
      </c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x14ac:dyDescent="0.25">
      <c r="A38"/>
      <c r="B38" t="s">
        <v>17</v>
      </c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x14ac:dyDescent="0.25">
      <c r="A39"/>
      <c r="B39" t="s">
        <v>19</v>
      </c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x14ac:dyDescent="0.25">
      <c r="A40"/>
      <c r="B40" t="s">
        <v>18</v>
      </c>
    </row>
    <row r="41" spans="1:24" x14ac:dyDescent="0.25">
      <c r="A41"/>
      <c r="B41" t="s">
        <v>48</v>
      </c>
    </row>
  </sheetData>
  <mergeCells count="2">
    <mergeCell ref="Y1:Y2"/>
    <mergeCell ref="A1:A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&amp;C&amp;F-&amp;A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實際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CGLIN</dc:creator>
  <cp:lastModifiedBy>user</cp:lastModifiedBy>
  <cp:lastPrinted>2018-03-04T13:13:58Z</cp:lastPrinted>
  <dcterms:created xsi:type="dcterms:W3CDTF">2018-03-03T05:37:13Z</dcterms:created>
  <dcterms:modified xsi:type="dcterms:W3CDTF">2021-06-15T04:15:16Z</dcterms:modified>
</cp:coreProperties>
</file>