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PS午餐秘書\Desktop\108學年度午餐\1.供應作業(菜單、驗收、三章1Q)\滿意度調查\"/>
    </mc:Choice>
  </mc:AlternateContent>
  <bookViews>
    <workbookView xWindow="0" yWindow="0" windowWidth="11685" windowHeight="5250" activeTab="1"/>
  </bookViews>
  <sheets>
    <sheet name="學生109.5" sheetId="13" r:id="rId1"/>
    <sheet name="109.5意見表" sheetId="5" r:id="rId2"/>
  </sheets>
  <definedNames>
    <definedName name="_xlnm.Print_Area" localSheetId="1">'109.5意見表'!$B$3:$J$16</definedName>
  </definedNames>
  <calcPr calcId="162913"/>
</workbook>
</file>

<file path=xl/calcChain.xml><?xml version="1.0" encoding="utf-8"?>
<calcChain xmlns="http://schemas.openxmlformats.org/spreadsheetml/2006/main">
  <c r="M93" i="13" l="1"/>
  <c r="N93" i="13" s="1"/>
  <c r="M92" i="13"/>
  <c r="N92" i="13" s="1"/>
  <c r="M91" i="13"/>
  <c r="N91" i="13" s="1"/>
  <c r="M90" i="13"/>
  <c r="N90" i="13" s="1"/>
  <c r="M89" i="13"/>
  <c r="N89" i="13" s="1"/>
  <c r="M88" i="13"/>
  <c r="N88" i="13" s="1"/>
  <c r="M87" i="13"/>
  <c r="N87" i="13" s="1"/>
  <c r="M86" i="13"/>
  <c r="N86" i="13" s="1"/>
  <c r="M85" i="13"/>
  <c r="N85" i="13" s="1"/>
  <c r="M84" i="13"/>
  <c r="N84" i="13" s="1"/>
  <c r="M83" i="13"/>
  <c r="N83" i="13" s="1"/>
  <c r="M82" i="13"/>
  <c r="N82" i="13" s="1"/>
  <c r="M81" i="13"/>
  <c r="N81" i="13" s="1"/>
  <c r="M80" i="13"/>
  <c r="N80" i="13" s="1"/>
  <c r="M79" i="13"/>
  <c r="N79" i="13" s="1"/>
  <c r="M78" i="13"/>
  <c r="N78" i="13" s="1"/>
  <c r="M77" i="13"/>
  <c r="N77" i="13" s="1"/>
  <c r="M76" i="13"/>
  <c r="N76" i="13" s="1"/>
  <c r="M75" i="13"/>
  <c r="N75" i="13" s="1"/>
  <c r="M74" i="13"/>
  <c r="N74" i="13" s="1"/>
  <c r="M73" i="13"/>
  <c r="N73" i="13" s="1"/>
  <c r="M72" i="13"/>
  <c r="N72" i="13" s="1"/>
  <c r="M71" i="13"/>
  <c r="N71" i="13" s="1"/>
  <c r="M70" i="13"/>
  <c r="N70" i="13" s="1"/>
  <c r="M69" i="13"/>
  <c r="N69" i="13" s="1"/>
  <c r="M68" i="13"/>
  <c r="N68" i="13" s="1"/>
  <c r="M67" i="13"/>
  <c r="N67" i="13" s="1"/>
  <c r="M66" i="13"/>
  <c r="N66" i="13" s="1"/>
  <c r="M65" i="13"/>
  <c r="N65" i="13" s="1"/>
  <c r="M64" i="13"/>
  <c r="N64" i="13" s="1"/>
  <c r="M63" i="13"/>
  <c r="N63" i="13" s="1"/>
  <c r="M62" i="13"/>
  <c r="N62" i="13" s="1"/>
  <c r="M61" i="13"/>
  <c r="N61" i="13" s="1"/>
  <c r="M60" i="13"/>
  <c r="N60" i="13" s="1"/>
  <c r="M59" i="13"/>
  <c r="N59" i="13" s="1"/>
  <c r="M58" i="13"/>
  <c r="N58" i="13" s="1"/>
  <c r="M57" i="13"/>
  <c r="N57" i="13" s="1"/>
  <c r="M56" i="13"/>
  <c r="N56" i="13" s="1"/>
  <c r="M55" i="13"/>
  <c r="N55" i="13" s="1"/>
  <c r="M54" i="13"/>
  <c r="N54" i="13" s="1"/>
  <c r="M53" i="13"/>
  <c r="N53" i="13" s="1"/>
  <c r="M52" i="13"/>
  <c r="N52" i="13" s="1"/>
  <c r="M51" i="13"/>
  <c r="N51" i="13" s="1"/>
  <c r="M50" i="13"/>
  <c r="N50" i="13" s="1"/>
  <c r="M49" i="13"/>
  <c r="N49" i="13" s="1"/>
  <c r="M48" i="13"/>
  <c r="N48" i="13" s="1"/>
  <c r="M47" i="13"/>
  <c r="N47" i="13" s="1"/>
  <c r="M46" i="13"/>
  <c r="N46" i="13" s="1"/>
  <c r="M45" i="13"/>
  <c r="N45" i="13" s="1"/>
  <c r="M44" i="13"/>
  <c r="N44" i="13" s="1"/>
  <c r="M43" i="13"/>
  <c r="N43" i="13" s="1"/>
  <c r="M42" i="13"/>
  <c r="N42" i="13" s="1"/>
  <c r="M41" i="13"/>
  <c r="N41" i="13" s="1"/>
  <c r="M40" i="13"/>
  <c r="N40" i="13" s="1"/>
  <c r="M39" i="13"/>
  <c r="N39" i="13" s="1"/>
  <c r="M38" i="13"/>
  <c r="N38" i="13" s="1"/>
  <c r="M37" i="13"/>
  <c r="N37" i="13" s="1"/>
  <c r="M36" i="13"/>
  <c r="N36" i="13" s="1"/>
  <c r="M35" i="13"/>
  <c r="N35" i="13" s="1"/>
  <c r="M34" i="13"/>
  <c r="N34" i="13" s="1"/>
  <c r="M33" i="13"/>
  <c r="N33" i="13" s="1"/>
  <c r="M32" i="13"/>
  <c r="N32" i="13" s="1"/>
  <c r="M31" i="13"/>
  <c r="N31" i="13" s="1"/>
  <c r="M30" i="13"/>
  <c r="N30" i="13" s="1"/>
  <c r="M29" i="13"/>
  <c r="N29" i="13" s="1"/>
  <c r="M28" i="13"/>
  <c r="N28" i="13" s="1"/>
  <c r="M27" i="13"/>
  <c r="N27" i="13" s="1"/>
  <c r="M26" i="13"/>
  <c r="N26" i="13" s="1"/>
  <c r="M25" i="13"/>
  <c r="N25" i="13" s="1"/>
  <c r="M24" i="13"/>
  <c r="N24" i="13" s="1"/>
  <c r="M23" i="13"/>
  <c r="N23" i="13" s="1"/>
  <c r="M22" i="13"/>
  <c r="N22" i="13" s="1"/>
  <c r="M21" i="13"/>
  <c r="N21" i="13" s="1"/>
  <c r="M20" i="13"/>
  <c r="N20" i="13" s="1"/>
  <c r="M19" i="13"/>
  <c r="N19" i="13" s="1"/>
  <c r="M18" i="13"/>
  <c r="N18" i="13" s="1"/>
  <c r="M17" i="13"/>
  <c r="N17" i="13" s="1"/>
  <c r="M16" i="13"/>
  <c r="N16" i="13" s="1"/>
  <c r="M15" i="13"/>
  <c r="N15" i="13" s="1"/>
  <c r="M14" i="13"/>
  <c r="N14" i="13" s="1"/>
  <c r="M13" i="13"/>
  <c r="N13" i="13" s="1"/>
  <c r="M12" i="13"/>
  <c r="N12" i="13" s="1"/>
  <c r="M11" i="13"/>
  <c r="N11" i="13" s="1"/>
  <c r="M10" i="13"/>
  <c r="N10" i="13" s="1"/>
  <c r="M9" i="13"/>
  <c r="N9" i="13" s="1"/>
  <c r="M8" i="13"/>
  <c r="N8" i="13" s="1"/>
  <c r="M7" i="13"/>
  <c r="M6" i="13"/>
  <c r="N6" i="13" s="1"/>
  <c r="M5" i="13"/>
  <c r="M4" i="13"/>
  <c r="N4" i="13" s="1"/>
  <c r="AJ4" i="13" l="1"/>
  <c r="AJ6" i="13"/>
  <c r="N5" i="13"/>
  <c r="N7" i="13"/>
  <c r="AJ3" i="13"/>
  <c r="AJ5" i="13"/>
  <c r="AJ7" i="13"/>
  <c r="AK7" i="13" l="1"/>
  <c r="AK5" i="13"/>
  <c r="AK6" i="13"/>
  <c r="AK3" i="13"/>
  <c r="AK4" i="13"/>
</calcChain>
</file>

<file path=xl/sharedStrings.xml><?xml version="1.0" encoding="utf-8"?>
<sst xmlns="http://schemas.openxmlformats.org/spreadsheetml/2006/main" count="147" uniqueCount="65">
  <si>
    <t>類別</t>
    <phoneticPr fontId="1" type="noConversion"/>
  </si>
  <si>
    <t>題號</t>
    <phoneticPr fontId="1" type="noConversion"/>
  </si>
  <si>
    <t>題目</t>
    <phoneticPr fontId="1" type="noConversion"/>
  </si>
  <si>
    <t>百分比</t>
    <phoneticPr fontId="1" type="noConversion"/>
  </si>
  <si>
    <t>口味</t>
    <phoneticPr fontId="1" type="noConversion"/>
  </si>
  <si>
    <t xml:space="preserve">非常滿意  </t>
  </si>
  <si>
    <t>滿意</t>
  </si>
  <si>
    <t>尚可</t>
  </si>
  <si>
    <t>不滿意</t>
  </si>
  <si>
    <t>非常不滿意</t>
  </si>
  <si>
    <t>份量</t>
    <phoneticPr fontId="1" type="noConversion"/>
  </si>
  <si>
    <t>供餐品質</t>
    <phoneticPr fontId="1" type="noConversion"/>
  </si>
  <si>
    <t>不滿意</t>
    <phoneticPr fontId="1" type="noConversion"/>
  </si>
  <si>
    <t>衛生</t>
    <phoneticPr fontId="1" type="noConversion"/>
  </si>
  <si>
    <t>非常不滿意</t>
    <phoneticPr fontId="1" type="noConversion"/>
  </si>
  <si>
    <t xml:space="preserve">午餐秘書:                       總務主任:                       校長:                   </t>
    <phoneticPr fontId="1" type="noConversion"/>
  </si>
  <si>
    <t>一甲</t>
    <phoneticPr fontId="1" type="noConversion"/>
  </si>
  <si>
    <t>二甲</t>
    <phoneticPr fontId="1" type="noConversion"/>
  </si>
  <si>
    <t>三甲</t>
    <phoneticPr fontId="1" type="noConversion"/>
  </si>
  <si>
    <t>四甲</t>
    <phoneticPr fontId="1" type="noConversion"/>
  </si>
  <si>
    <t>五甲</t>
    <phoneticPr fontId="1" type="noConversion"/>
  </si>
  <si>
    <t>六甲</t>
    <phoneticPr fontId="1" type="noConversion"/>
  </si>
  <si>
    <t>合計</t>
    <phoneticPr fontId="1" type="noConversion"/>
  </si>
  <si>
    <t>尚可</t>
    <phoneticPr fontId="1" type="noConversion"/>
  </si>
  <si>
    <t>午餐主食的口感(如米食、麵食)</t>
    <phoneticPr fontId="1" type="noConversion"/>
  </si>
  <si>
    <t>午餐食物的烹調口味(鹹淡油)</t>
    <phoneticPr fontId="1" type="noConversion"/>
  </si>
  <si>
    <t xml:space="preserve">午餐水果的品質 </t>
    <phoneticPr fontId="1" type="noConversion"/>
  </si>
  <si>
    <t>午餐主食的份量(如米食、麵食)</t>
    <phoneticPr fontId="1" type="noConversion"/>
  </si>
  <si>
    <t>午餐主菜的份量</t>
    <phoneticPr fontId="1" type="noConversion"/>
  </si>
  <si>
    <t>午餐副菜的份量</t>
    <phoneticPr fontId="1" type="noConversion"/>
  </si>
  <si>
    <t>午餐青菜的份量</t>
    <phoneticPr fontId="1" type="noConversion"/>
  </si>
  <si>
    <t>午餐湯品的份量</t>
    <phoneticPr fontId="1" type="noConversion"/>
  </si>
  <si>
    <t>午餐主菜的口味</t>
    <phoneticPr fontId="1" type="noConversion"/>
  </si>
  <si>
    <t>午餐副菜的口味</t>
    <phoneticPr fontId="1" type="noConversion"/>
  </si>
  <si>
    <t>午餐青菜的口味</t>
    <phoneticPr fontId="1" type="noConversion"/>
  </si>
  <si>
    <t>午餐湯品的口味</t>
    <phoneticPr fontId="1" type="noConversion"/>
  </si>
  <si>
    <t xml:space="preserve">午餐供應溫度 </t>
    <phoneticPr fontId="1" type="noConversion"/>
  </si>
  <si>
    <t>午餐水果多樣化</t>
    <phoneticPr fontId="1" type="noConversion"/>
  </si>
  <si>
    <t>午餐菜色多樣化</t>
    <phoneticPr fontId="1" type="noConversion"/>
  </si>
  <si>
    <t>您對午餐整體內容是否滿意</t>
    <phoneticPr fontId="1" type="noConversion"/>
  </si>
  <si>
    <t>午餐廚房工作人員的服務滿意度(如送餐人員、廚工)</t>
    <phoneticPr fontId="1" type="noConversion"/>
  </si>
  <si>
    <t>午餐衛生(如公用餐具、異物出現率)</t>
    <phoneticPr fontId="1" type="noConversion"/>
  </si>
  <si>
    <t>非常滿意總計</t>
    <phoneticPr fontId="1" type="noConversion"/>
  </si>
  <si>
    <t>滿意總計</t>
    <phoneticPr fontId="1" type="noConversion"/>
  </si>
  <si>
    <t>尚可總計</t>
    <phoneticPr fontId="1" type="noConversion"/>
  </si>
  <si>
    <t>不滿意總計</t>
    <phoneticPr fontId="1" type="noConversion"/>
  </si>
  <si>
    <t>非常不滿意總計</t>
    <phoneticPr fontId="1" type="noConversion"/>
  </si>
  <si>
    <t>欄</t>
    <phoneticPr fontId="1" type="noConversion"/>
  </si>
  <si>
    <t>意</t>
    <phoneticPr fontId="1" type="noConversion"/>
  </si>
  <si>
    <t>見</t>
    <phoneticPr fontId="1" type="noConversion"/>
  </si>
  <si>
    <t>合</t>
    <phoneticPr fontId="1" type="noConversion"/>
  </si>
  <si>
    <t>回</t>
    <phoneticPr fontId="1" type="noConversion"/>
  </si>
  <si>
    <t>綜</t>
    <phoneticPr fontId="1" type="noConversion"/>
  </si>
  <si>
    <t>覆</t>
    <phoneticPr fontId="1" type="noConversion"/>
  </si>
  <si>
    <t>四甲</t>
    <phoneticPr fontId="1" type="noConversion"/>
  </si>
  <si>
    <t>109年5月份</t>
    <phoneticPr fontId="1" type="noConversion"/>
  </si>
  <si>
    <t>臺中市東勢區石角國小午餐滿意度調查表109年5月份</t>
    <phoneticPr fontId="1" type="noConversion"/>
  </si>
  <si>
    <t>(問卷對象為學生及導師)    問卷總件數:38</t>
    <phoneticPr fontId="1" type="noConversion"/>
  </si>
  <si>
    <r>
      <t>謝謝廚工阿姨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</si>
  <si>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二甲</t>
    <phoneticPr fontId="1" type="noConversion"/>
  </si>
  <si>
    <t>三甲</t>
    <phoneticPr fontId="1" type="noConversion"/>
  </si>
  <si>
    <t>5/4滷味很入味，但有點過鹹。</t>
    <phoneticPr fontId="1" type="noConversion"/>
  </si>
  <si>
    <r>
      <t>1.會再提醒二樓用餐的同學乘完湯將蓋子蓋好</t>
    </r>
    <r>
      <rPr>
        <sz val="24"/>
        <color theme="1"/>
        <rFont val="新細明體"/>
        <family val="1"/>
        <charset val="136"/>
      </rPr>
      <t>。</t>
    </r>
    <phoneticPr fontId="1" type="noConversion"/>
  </si>
  <si>
    <t>以減少蒼蠅。</t>
    <phoneticPr fontId="1" type="noConversion"/>
  </si>
  <si>
    <t>二樓的湯桶請把蓋子蓋好，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</si>
</sst>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30"/>
      <color theme="1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10" fontId="5" fillId="0" borderId="22" xfId="0" applyNumberFormat="1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 applyAlignment="1">
      <alignment horizontal="left" vertical="center" wrapText="1"/>
    </xf>
    <xf numFmtId="176" fontId="5" fillId="0" borderId="0" xfId="0" applyNumberFormat="1" applyFont="1" applyAlignment="1">
      <alignment vertical="center" wrapText="1"/>
    </xf>
    <xf numFmtId="0" fontId="8" fillId="0" borderId="3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0" xfId="0" applyFont="1" applyBorder="1">
      <alignment vertical="center"/>
    </xf>
    <xf numFmtId="0" fontId="12" fillId="0" borderId="40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1" fontId="8" fillId="0" borderId="26" xfId="0" applyNumberFormat="1" applyFont="1" applyBorder="1" applyAlignment="1">
      <alignment vertical="center"/>
    </xf>
    <xf numFmtId="11" fontId="0" fillId="0" borderId="0" xfId="0" applyNumberFormat="1" applyAlignment="1">
      <alignment vertical="center"/>
    </xf>
    <xf numFmtId="11" fontId="0" fillId="0" borderId="27" xfId="0" applyNumberFormat="1" applyBorder="1" applyAlignment="1">
      <alignment vertical="center"/>
    </xf>
    <xf numFmtId="11" fontId="8" fillId="0" borderId="0" xfId="0" applyNumberFormat="1" applyFont="1" applyBorder="1" applyAlignment="1">
      <alignment vertical="center"/>
    </xf>
    <xf numFmtId="11" fontId="8" fillId="0" borderId="2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'學生109.5'!$F$4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'學生109.5'!$G$4:$M$4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5F6-BA8C-D4E002E249F5}"/>
            </c:ext>
          </c:extLst>
        </c:ser>
        <c:ser>
          <c:idx val="1"/>
          <c:order val="1"/>
          <c:tx>
            <c:strRef>
              <c:f>'學生109.5'!$F$5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'學生109.5'!$G$5:$M$5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5F6-BA8C-D4E002E249F5}"/>
            </c:ext>
          </c:extLst>
        </c:ser>
        <c:ser>
          <c:idx val="2"/>
          <c:order val="2"/>
          <c:tx>
            <c:strRef>
              <c:f>'學生109.5'!$F$6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'學生109.5'!$G$6:$M$6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5F6-BA8C-D4E002E249F5}"/>
            </c:ext>
          </c:extLst>
        </c:ser>
        <c:ser>
          <c:idx val="3"/>
          <c:order val="3"/>
          <c:tx>
            <c:strRef>
              <c:f>'學生109.5'!$F$7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'學生109.5'!$G$7:$M$7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5F6-BA8C-D4E002E249F5}"/>
            </c:ext>
          </c:extLst>
        </c:ser>
        <c:ser>
          <c:idx val="4"/>
          <c:order val="4"/>
          <c:tx>
            <c:strRef>
              <c:f>'學生109.5'!$F$8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'學生109.5'!$G$8:$M$8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5F6-BA8C-D4E002E2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8440"/>
        <c:axId val="249538832"/>
      </c:barChart>
      <c:catAx>
        <c:axId val="249538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538832"/>
        <c:crosses val="autoZero"/>
        <c:auto val="1"/>
        <c:lblAlgn val="ctr"/>
        <c:lblOffset val="100"/>
        <c:noMultiLvlLbl val="0"/>
      </c:catAx>
      <c:valAx>
        <c:axId val="24953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8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'學生109.5'!$F$49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'學生109.5'!$G$49:$M$49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D-48DD-BD47-8C4107C81A42}"/>
            </c:ext>
          </c:extLst>
        </c:ser>
        <c:ser>
          <c:idx val="1"/>
          <c:order val="1"/>
          <c:tx>
            <c:strRef>
              <c:f>'學生109.5'!$F$50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'學生109.5'!$G$50:$M$50</c:f>
              <c:numCache>
                <c:formatCode>General</c:formatCode>
                <c:ptCount val="7"/>
                <c:pt idx="4">
                  <c:v>2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D-48DD-BD47-8C4107C81A42}"/>
            </c:ext>
          </c:extLst>
        </c:ser>
        <c:ser>
          <c:idx val="2"/>
          <c:order val="2"/>
          <c:tx>
            <c:strRef>
              <c:f>'學生109.5'!$F$51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'學生109.5'!$G$51:$M$51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D-48DD-BD47-8C4107C81A42}"/>
            </c:ext>
          </c:extLst>
        </c:ser>
        <c:ser>
          <c:idx val="3"/>
          <c:order val="3"/>
          <c:tx>
            <c:strRef>
              <c:f>'學生109.5'!$F$52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'學生109.5'!$G$52:$M$52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D-48DD-BD47-8C4107C81A42}"/>
            </c:ext>
          </c:extLst>
        </c:ser>
        <c:ser>
          <c:idx val="4"/>
          <c:order val="4"/>
          <c:tx>
            <c:strRef>
              <c:f>'學生109.5'!$F$53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'學生109.5'!$G$53:$M$53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D-48DD-BD47-8C4107C8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8016"/>
        <c:axId val="475378408"/>
      </c:barChart>
      <c:catAx>
        <c:axId val="47537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8408"/>
        <c:crosses val="autoZero"/>
        <c:auto val="1"/>
        <c:lblAlgn val="ctr"/>
        <c:lblOffset val="100"/>
        <c:noMultiLvlLbl val="0"/>
      </c:catAx>
      <c:valAx>
        <c:axId val="475378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8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91909827584544"/>
          <c:y val="0.14154751323811074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'學生109.5'!$F$54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'學生109.5'!$G$54:$M$54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C-4D60-927F-232F700C029E}"/>
            </c:ext>
          </c:extLst>
        </c:ser>
        <c:ser>
          <c:idx val="1"/>
          <c:order val="1"/>
          <c:tx>
            <c:strRef>
              <c:f>'學生109.5'!$F$55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'學生109.5'!$G$55:$M$55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C-4D60-927F-232F700C029E}"/>
            </c:ext>
          </c:extLst>
        </c:ser>
        <c:ser>
          <c:idx val="2"/>
          <c:order val="2"/>
          <c:tx>
            <c:strRef>
              <c:f>'學生109.5'!$F$56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'學生109.5'!$G$56:$M$56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C-4D60-927F-232F700C029E}"/>
            </c:ext>
          </c:extLst>
        </c:ser>
        <c:ser>
          <c:idx val="3"/>
          <c:order val="3"/>
          <c:tx>
            <c:strRef>
              <c:f>'學生109.5'!$F$77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'學生109.5'!$G$57:$M$57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C-4D60-927F-232F700C029E}"/>
            </c:ext>
          </c:extLst>
        </c:ser>
        <c:ser>
          <c:idx val="4"/>
          <c:order val="4"/>
          <c:tx>
            <c:strRef>
              <c:f>'學生109.5'!$F$58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'學生109.5'!$G$58:$M$58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C-4D60-927F-232F700C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9192"/>
        <c:axId val="475379584"/>
      </c:barChart>
      <c:catAx>
        <c:axId val="4753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9584"/>
        <c:crosses val="autoZero"/>
        <c:auto val="1"/>
        <c:lblAlgn val="ctr"/>
        <c:lblOffset val="100"/>
        <c:noMultiLvlLbl val="0"/>
      </c:catAx>
      <c:valAx>
        <c:axId val="475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9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46692090578413"/>
          <c:y val="0.10981225432945285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'學生109.5'!$F$59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'學生109.5'!$G$59:$M$59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F-4953-9BE8-0BC21A7FCF76}"/>
            </c:ext>
          </c:extLst>
        </c:ser>
        <c:ser>
          <c:idx val="1"/>
          <c:order val="1"/>
          <c:tx>
            <c:strRef>
              <c:f>'學生109.5'!$F$60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'學生109.5'!$G$60:$M$60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F-4953-9BE8-0BC21A7FCF76}"/>
            </c:ext>
          </c:extLst>
        </c:ser>
        <c:ser>
          <c:idx val="2"/>
          <c:order val="2"/>
          <c:tx>
            <c:strRef>
              <c:f>'學生109.5'!$F$61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'學生109.5'!$G$61:$M$61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F-4953-9BE8-0BC21A7FCF76}"/>
            </c:ext>
          </c:extLst>
        </c:ser>
        <c:ser>
          <c:idx val="3"/>
          <c:order val="3"/>
          <c:tx>
            <c:strRef>
              <c:f>'學生109.5'!$F$62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'學生109.5'!$G$62:$M$62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EF-4953-9BE8-0BC21A7FCF76}"/>
            </c:ext>
          </c:extLst>
        </c:ser>
        <c:ser>
          <c:idx val="4"/>
          <c:order val="4"/>
          <c:tx>
            <c:strRef>
              <c:f>'學生109.5'!$F$63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'學生109.5'!$G$63:$M$63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EF-4953-9BE8-0BC21A7FC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80368"/>
        <c:axId val="475654032"/>
      </c:barChart>
      <c:catAx>
        <c:axId val="475380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4032"/>
        <c:crosses val="autoZero"/>
        <c:auto val="1"/>
        <c:lblAlgn val="ctr"/>
        <c:lblOffset val="100"/>
        <c:noMultiLvlLbl val="0"/>
      </c:catAx>
      <c:valAx>
        <c:axId val="47565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8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'學生109.5'!$F$64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'學生109.5'!$G$64:$M$64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4-44D5-877F-DA002B7FB9DD}"/>
            </c:ext>
          </c:extLst>
        </c:ser>
        <c:ser>
          <c:idx val="1"/>
          <c:order val="1"/>
          <c:tx>
            <c:strRef>
              <c:f>'學生109.5'!$F$65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'學生109.5'!$G$65:$M$65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4-44D5-877F-DA002B7FB9DD}"/>
            </c:ext>
          </c:extLst>
        </c:ser>
        <c:ser>
          <c:idx val="2"/>
          <c:order val="2"/>
          <c:tx>
            <c:strRef>
              <c:f>'學生109.5'!$F$66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'學生109.5'!$G$66:$M$66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4-44D5-877F-DA002B7FB9DD}"/>
            </c:ext>
          </c:extLst>
        </c:ser>
        <c:ser>
          <c:idx val="3"/>
          <c:order val="3"/>
          <c:tx>
            <c:strRef>
              <c:f>'學生109.5'!$F$67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'學生109.5'!$G$67:$M$67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4-44D5-877F-DA002B7FB9DD}"/>
            </c:ext>
          </c:extLst>
        </c:ser>
        <c:ser>
          <c:idx val="4"/>
          <c:order val="4"/>
          <c:tx>
            <c:strRef>
              <c:f>'學生109.5'!$F$68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'學生109.5'!$G$68:$M$68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4-44D5-877F-DA002B7FB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54816"/>
        <c:axId val="475655208"/>
      </c:barChart>
      <c:catAx>
        <c:axId val="4756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655208"/>
        <c:crosses val="autoZero"/>
        <c:auto val="1"/>
        <c:lblAlgn val="ctr"/>
        <c:lblOffset val="100"/>
        <c:noMultiLvlLbl val="0"/>
      </c:catAx>
      <c:valAx>
        <c:axId val="475655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65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'學生109.5'!$F$69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'學生109.5'!$G$69:$M$69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6DD-AD9A-78456E62FEE1}"/>
            </c:ext>
          </c:extLst>
        </c:ser>
        <c:ser>
          <c:idx val="1"/>
          <c:order val="1"/>
          <c:tx>
            <c:strRef>
              <c:f>'學生109.5'!$F$70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'學生109.5'!$G$70:$M$70</c:f>
              <c:numCache>
                <c:formatCode>General</c:formatCode>
                <c:ptCount val="7"/>
                <c:pt idx="4">
                  <c:v>1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6DD-AD9A-78456E62FEE1}"/>
            </c:ext>
          </c:extLst>
        </c:ser>
        <c:ser>
          <c:idx val="2"/>
          <c:order val="2"/>
          <c:tx>
            <c:strRef>
              <c:f>'學生109.5'!$F$71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'學生109.5'!$G$71:$M$71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46DD-AD9A-78456E62FEE1}"/>
            </c:ext>
          </c:extLst>
        </c:ser>
        <c:ser>
          <c:idx val="3"/>
          <c:order val="3"/>
          <c:tx>
            <c:strRef>
              <c:f>'學生109.5'!$F$72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'學生109.5'!$G$72:$M$72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1-46DD-AD9A-78456E62FEE1}"/>
            </c:ext>
          </c:extLst>
        </c:ser>
        <c:ser>
          <c:idx val="4"/>
          <c:order val="4"/>
          <c:tx>
            <c:strRef>
              <c:f>'學生109.5'!$F$73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'學生109.5'!$G$73:$M$73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81-46DD-AD9A-78456E62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7312"/>
        <c:axId val="475737704"/>
      </c:barChart>
      <c:catAx>
        <c:axId val="47573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7704"/>
        <c:crosses val="autoZero"/>
        <c:auto val="1"/>
        <c:lblAlgn val="ctr"/>
        <c:lblOffset val="100"/>
        <c:noMultiLvlLbl val="0"/>
      </c:catAx>
      <c:valAx>
        <c:axId val="47573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'學生109.5'!$F$79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'學生109.5'!$G$79:$M$79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A3D-8C37-7F912BFDA97A}"/>
            </c:ext>
          </c:extLst>
        </c:ser>
        <c:ser>
          <c:idx val="1"/>
          <c:order val="1"/>
          <c:tx>
            <c:strRef>
              <c:f>'學生109.5'!$F$80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'學生109.5'!$G$80:$M$80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A3D-8C37-7F912BFDA97A}"/>
            </c:ext>
          </c:extLst>
        </c:ser>
        <c:ser>
          <c:idx val="2"/>
          <c:order val="2"/>
          <c:tx>
            <c:strRef>
              <c:f>'學生109.5'!$F$81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'學生109.5'!$G$81:$M$81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A3D-8C37-7F912BFDA97A}"/>
            </c:ext>
          </c:extLst>
        </c:ser>
        <c:ser>
          <c:idx val="3"/>
          <c:order val="3"/>
          <c:tx>
            <c:strRef>
              <c:f>'學生109.5'!$F$82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'學生109.5'!$G$82:$M$82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A3D-8C37-7F912BFDA97A}"/>
            </c:ext>
          </c:extLst>
        </c:ser>
        <c:ser>
          <c:idx val="4"/>
          <c:order val="4"/>
          <c:tx>
            <c:strRef>
              <c:f>'學生109.5'!$F$83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'學生109.5'!$G$83:$M$83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A3D-8C37-7F912BFDA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8488"/>
        <c:axId val="475738880"/>
      </c:barChart>
      <c:catAx>
        <c:axId val="475738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38880"/>
        <c:crosses val="autoZero"/>
        <c:auto val="1"/>
        <c:lblAlgn val="ctr"/>
        <c:lblOffset val="100"/>
        <c:noMultiLvlLbl val="0"/>
      </c:catAx>
      <c:valAx>
        <c:axId val="4757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8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'學生109.5'!$F$74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'學生109.5'!$G$74:$M$74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1-4C02-892F-B2B06DA3AA2A}"/>
            </c:ext>
          </c:extLst>
        </c:ser>
        <c:ser>
          <c:idx val="1"/>
          <c:order val="1"/>
          <c:tx>
            <c:strRef>
              <c:f>'學生109.5'!$F$75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'學生109.5'!$G$75:$M$75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1-4C02-892F-B2B06DA3AA2A}"/>
            </c:ext>
          </c:extLst>
        </c:ser>
        <c:ser>
          <c:idx val="2"/>
          <c:order val="2"/>
          <c:tx>
            <c:strRef>
              <c:f>'學生109.5'!$F$76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'學生109.5'!$G$76:$M$76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21-4C02-892F-B2B06DA3AA2A}"/>
            </c:ext>
          </c:extLst>
        </c:ser>
        <c:ser>
          <c:idx val="3"/>
          <c:order val="3"/>
          <c:tx>
            <c:strRef>
              <c:f>'學生109.5'!$F$77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'學生109.5'!$G$77:$M$77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1-4C02-892F-B2B06DA3AA2A}"/>
            </c:ext>
          </c:extLst>
        </c:ser>
        <c:ser>
          <c:idx val="4"/>
          <c:order val="4"/>
          <c:tx>
            <c:strRef>
              <c:f>'學生109.5'!$F$78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'學生109.5'!$G$78:$M$78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1-4C02-892F-B2B06DA3A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39664"/>
        <c:axId val="475740056"/>
      </c:barChart>
      <c:catAx>
        <c:axId val="47573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740056"/>
        <c:crosses val="autoZero"/>
        <c:auto val="1"/>
        <c:lblAlgn val="ctr"/>
        <c:lblOffset val="100"/>
        <c:noMultiLvlLbl val="0"/>
      </c:catAx>
      <c:valAx>
        <c:axId val="475740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739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'學生109.5'!$F$84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'學生109.5'!$G$84:$M$84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B70-AD3A-715052BBFCC5}"/>
            </c:ext>
          </c:extLst>
        </c:ser>
        <c:ser>
          <c:idx val="1"/>
          <c:order val="1"/>
          <c:tx>
            <c:strRef>
              <c:f>'學生109.5'!$F$85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'學生109.5'!$G$85:$M$85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5-4B70-AD3A-715052BBFCC5}"/>
            </c:ext>
          </c:extLst>
        </c:ser>
        <c:ser>
          <c:idx val="2"/>
          <c:order val="2"/>
          <c:tx>
            <c:strRef>
              <c:f>'學生109.5'!$F$86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'學生109.5'!$G$86:$M$86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35-4B70-AD3A-715052BBFCC5}"/>
            </c:ext>
          </c:extLst>
        </c:ser>
        <c:ser>
          <c:idx val="3"/>
          <c:order val="3"/>
          <c:tx>
            <c:strRef>
              <c:f>'學生109.5'!$F$87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'學生109.5'!$G$87:$M$87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35-4B70-AD3A-715052BBFCC5}"/>
            </c:ext>
          </c:extLst>
        </c:ser>
        <c:ser>
          <c:idx val="4"/>
          <c:order val="4"/>
          <c:tx>
            <c:strRef>
              <c:f>'學生109.5'!$F$88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'學生109.5'!$G$88:$M$88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35-4B70-AD3A-715052BB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69208"/>
        <c:axId val="65769600"/>
      </c:barChart>
      <c:catAx>
        <c:axId val="6576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69600"/>
        <c:crosses val="autoZero"/>
        <c:auto val="1"/>
        <c:lblAlgn val="ctr"/>
        <c:lblOffset val="100"/>
        <c:noMultiLvlLbl val="0"/>
      </c:catAx>
      <c:valAx>
        <c:axId val="657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6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22542232030861E-2"/>
          <c:y val="0.10570462346052896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'學生109.5'!$F$89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'學生109.5'!$G$89:$M$89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1-4AD9-A2F0-C8EEE0320303}"/>
            </c:ext>
          </c:extLst>
        </c:ser>
        <c:ser>
          <c:idx val="1"/>
          <c:order val="1"/>
          <c:tx>
            <c:strRef>
              <c:f>'學生109.5'!$F$90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'學生109.5'!$G$90:$M$90</c:f>
              <c:numCache>
                <c:formatCode>General</c:formatCode>
                <c:ptCount val="7"/>
                <c:pt idx="3">
                  <c:v>4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1-4AD9-A2F0-C8EEE0320303}"/>
            </c:ext>
          </c:extLst>
        </c:ser>
        <c:ser>
          <c:idx val="2"/>
          <c:order val="2"/>
          <c:tx>
            <c:strRef>
              <c:f>'學生109.5'!$F$91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'學生109.5'!$G$91:$M$91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1-4AD9-A2F0-C8EEE0320303}"/>
            </c:ext>
          </c:extLst>
        </c:ser>
        <c:ser>
          <c:idx val="3"/>
          <c:order val="3"/>
          <c:tx>
            <c:strRef>
              <c:f>'學生109.5'!$F$92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'學生109.5'!$G$92:$M$92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81-4AD9-A2F0-C8EEE0320303}"/>
            </c:ext>
          </c:extLst>
        </c:ser>
        <c:ser>
          <c:idx val="4"/>
          <c:order val="4"/>
          <c:tx>
            <c:strRef>
              <c:f>'學生109.5'!$F$93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'學生109.5'!$G$93:$M$93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81-4AD9-A2F0-C8EEE032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70384"/>
        <c:axId val="65770776"/>
      </c:barChart>
      <c:catAx>
        <c:axId val="6577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770776"/>
        <c:crosses val="autoZero"/>
        <c:auto val="1"/>
        <c:lblAlgn val="ctr"/>
        <c:lblOffset val="100"/>
        <c:noMultiLvlLbl val="0"/>
      </c:catAx>
      <c:valAx>
        <c:axId val="6577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770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1.</a:t>
            </a:r>
            <a:r>
              <a:rPr lang="zh-TW" altLang="en-US"/>
              <a:t>主食份量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'學生109.5'!$N$4:$N$8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E3-9C05-38C236155136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'學生109.5'!$N$4:$N$8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8-4DE3-9C05-38C236155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16085385448702"/>
          <c:y val="0.29260297331464802"/>
          <c:w val="8.1457020088555418E-2"/>
          <c:h val="0.62516537470232558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748800387293364E-2"/>
          <c:y val="8.4646533958920189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'學生109.5'!$G$9:$M$9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4-4061-9DF0-EA6C527A6546}"/>
            </c:ext>
          </c:extLst>
        </c:ser>
        <c:ser>
          <c:idx val="1"/>
          <c:order val="1"/>
          <c:tx>
            <c:strRef>
              <c:f>'學生109.5'!$F$10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'學生109.5'!$G$10:$M$10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04-4061-9DF0-EA6C527A6546}"/>
            </c:ext>
          </c:extLst>
        </c:ser>
        <c:ser>
          <c:idx val="2"/>
          <c:order val="2"/>
          <c:tx>
            <c:strRef>
              <c:f>'學生109.5'!$F$11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'學生109.5'!$G$11:$M$11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4-4061-9DF0-EA6C527A6546}"/>
            </c:ext>
          </c:extLst>
        </c:ser>
        <c:ser>
          <c:idx val="3"/>
          <c:order val="3"/>
          <c:tx>
            <c:strRef>
              <c:f>'學生109.5'!$F$12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'學生109.5'!$G$12:$M$12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04-4061-9DF0-EA6C527A6546}"/>
            </c:ext>
          </c:extLst>
        </c:ser>
        <c:ser>
          <c:idx val="4"/>
          <c:order val="4"/>
          <c:tx>
            <c:strRef>
              <c:f>'學生109.5'!$F$13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'學生109.5'!$G$13:$M$13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04-4061-9DF0-EA6C527A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539616"/>
        <c:axId val="474347456"/>
      </c:barChart>
      <c:catAx>
        <c:axId val="24953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7456"/>
        <c:crosses val="autoZero"/>
        <c:auto val="1"/>
        <c:lblAlgn val="ctr"/>
        <c:lblOffset val="100"/>
        <c:noMultiLvlLbl val="0"/>
      </c:catAx>
      <c:valAx>
        <c:axId val="474347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53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2.</a:t>
            </a:r>
            <a:r>
              <a:rPr lang="zh-TW" altLang="en-US"/>
              <a:t>主菜份量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'學生109.5'!$N$9:$N$13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A-4858-8433-539C5D655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3.</a:t>
            </a:r>
            <a:r>
              <a:rPr lang="zh-TW" altLang="en-US"/>
              <a:t>副菜份量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'學生109.5'!$N$14:$N$18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C-49C1-A229-077EE154CFA8}"/>
            </c:ext>
          </c:extLst>
        </c:ser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'學生109.5'!$N$14:$N$18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C-49C1-A229-077EE154CFA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4.</a:t>
            </a:r>
            <a:r>
              <a:rPr lang="zh-TW" altLang="en-US"/>
              <a:t>青菜份量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325630754297384"/>
          <c:y val="0.35506858462480173"/>
          <c:w val="0.30336938333490282"/>
          <c:h val="0.58261929272975155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'學生109.5'!$N$19:$N$23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E-4406-AD11-4C1DEE6E65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5.</a:t>
            </a:r>
            <a:r>
              <a:rPr lang="zh-TW" altLang="en-US"/>
              <a:t>湯品份量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'學生109.5'!$N$25:$N$28</c:f>
              <c:numCache>
                <c:formatCode>0.00%</c:formatCode>
                <c:ptCount val="4"/>
                <c:pt idx="0">
                  <c:v>0.11363636363636363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73F-BB2E-282CC2AB80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6.</a:t>
            </a:r>
            <a:r>
              <a:rPr lang="zh-TW" altLang="en-US"/>
              <a:t>主食口感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'學生109.5'!$N$29:$N$33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0-4186-AE25-D25A550D94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7.</a:t>
            </a:r>
            <a:r>
              <a:rPr lang="zh-TW" altLang="en-US"/>
              <a:t>午餐口味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'學生109.5'!$N$34:$N$38</c:f>
              <c:numCache>
                <c:formatCode>0.00%</c:formatCode>
                <c:ptCount val="5"/>
                <c:pt idx="0">
                  <c:v>0.77272727272727271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3-4885-9109-74F6752054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8.</a:t>
            </a:r>
            <a:r>
              <a:rPr lang="zh-TW" altLang="en-US"/>
              <a:t>主餐口味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'學生109.5'!$N$39:$N$43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0-45B0-89A7-684329FC7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9.</a:t>
            </a:r>
            <a:r>
              <a:rPr lang="zh-TW" altLang="en-US"/>
              <a:t>副菜口味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'學生109.5'!$N$44:$N$48</c:f>
              <c:numCache>
                <c:formatCode>0.00%</c:formatCode>
                <c:ptCount val="5"/>
                <c:pt idx="0">
                  <c:v>0.79545454545454541</c:v>
                </c:pt>
                <c:pt idx="1">
                  <c:v>6.8181818181818177E-2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1CA-A8FD-C4FB2A8D204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10.</a:t>
            </a:r>
            <a:r>
              <a:rPr lang="zh-TW" altLang="en-US"/>
              <a:t>青菜口味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'學生109.5'!$N$49:$N$53</c:f>
              <c:numCache>
                <c:formatCode>0.00%</c:formatCode>
                <c:ptCount val="5"/>
                <c:pt idx="0">
                  <c:v>0.75</c:v>
                </c:pt>
                <c:pt idx="1">
                  <c:v>9.0909090909090912E-2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A-4881-B35E-E88A26A87E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11.</a:t>
            </a:r>
            <a:r>
              <a:rPr lang="zh-TW" altLang="en-US"/>
              <a:t>湯品口味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'學生109.5'!$N$54:$N$58</c:f>
              <c:numCache>
                <c:formatCode>0.00%</c:formatCode>
                <c:ptCount val="5"/>
                <c:pt idx="0">
                  <c:v>0.81818181818181823</c:v>
                </c:pt>
                <c:pt idx="1">
                  <c:v>4.5454545454545456E-2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1-4152-8C56-3C041108677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'學生109.5'!$F$14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'學生109.5'!$G$14:$M$14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3-4573-BC0E-68C5036BAB48}"/>
            </c:ext>
          </c:extLst>
        </c:ser>
        <c:ser>
          <c:idx val="1"/>
          <c:order val="1"/>
          <c:tx>
            <c:strRef>
              <c:f>'學生109.5'!$F$15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'學生109.5'!$G$15:$M$15</c:f>
              <c:numCache>
                <c:formatCode>General</c:formatCode>
                <c:ptCount val="7"/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3-4573-BC0E-68C5036BAB48}"/>
            </c:ext>
          </c:extLst>
        </c:ser>
        <c:ser>
          <c:idx val="2"/>
          <c:order val="2"/>
          <c:tx>
            <c:strRef>
              <c:f>'學生109.5'!$F$16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'學生109.5'!$G$16:$M$16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F3-4573-BC0E-68C5036BAB48}"/>
            </c:ext>
          </c:extLst>
        </c:ser>
        <c:ser>
          <c:idx val="3"/>
          <c:order val="3"/>
          <c:tx>
            <c:strRef>
              <c:f>'學生109.5'!$F$17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'學生109.5'!$G$17:$M$17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F3-4573-BC0E-68C5036BAB48}"/>
            </c:ext>
          </c:extLst>
        </c:ser>
        <c:ser>
          <c:idx val="4"/>
          <c:order val="4"/>
          <c:tx>
            <c:strRef>
              <c:f>'學生109.5'!$F$18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'學生109.5'!$G$18:$M$18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F3-4573-BC0E-68C5036BA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8240"/>
        <c:axId val="474348632"/>
      </c:barChart>
      <c:catAx>
        <c:axId val="4743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8632"/>
        <c:crosses val="autoZero"/>
        <c:auto val="1"/>
        <c:lblAlgn val="ctr"/>
        <c:lblOffset val="100"/>
        <c:noMultiLvlLbl val="0"/>
      </c:catAx>
      <c:valAx>
        <c:axId val="474348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12.</a:t>
            </a:r>
            <a:r>
              <a:rPr lang="zh-TW" altLang="en-US"/>
              <a:t>午餐溫度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'學生109.5'!$N$59:$N$63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B-4D35-A54F-4845EDE319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13.</a:t>
            </a:r>
            <a:r>
              <a:rPr lang="zh-TW" altLang="en-US"/>
              <a:t>午餐水果品質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'學生109.5'!$N$64:$N$68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8-4EDC-AC21-570B7E8725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14.</a:t>
            </a:r>
            <a:r>
              <a:rPr lang="zh-TW" altLang="en-US"/>
              <a:t>午餐水果多樣化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'學生109.5'!$N$69:$N$73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0.11363636363636363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1-46DF-A4CE-21F468046D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15.</a:t>
            </a:r>
            <a:r>
              <a:rPr lang="zh-TW" altLang="en-US"/>
              <a:t>午餐菜色多樣化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'學生109.5'!$N$74:$N$78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F-4BC6-9E29-4DD10A5456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16.</a:t>
            </a:r>
            <a:r>
              <a:rPr lang="zh-TW" altLang="en-US"/>
              <a:t>午餐整體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'學生109.5'!$N$79:$N$83</c:f>
              <c:numCache>
                <c:formatCode>0.00%</c:formatCode>
                <c:ptCount val="5"/>
                <c:pt idx="0">
                  <c:v>0.84090909090909094</c:v>
                </c:pt>
                <c:pt idx="1">
                  <c:v>2.2727272727272728E-2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1-4CDE-B581-C7C51DD5F3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17.</a:t>
            </a:r>
            <a:r>
              <a:rPr lang="zh-TW" altLang="en-US"/>
              <a:t>工作人員服務</a:t>
            </a:r>
          </a:p>
        </c:rich>
      </c:tx>
      <c:layout>
        <c:manualLayout>
          <c:xMode val="edge"/>
          <c:yMode val="edge"/>
          <c:x val="0.25012389380530975"/>
          <c:y val="4.87380197123086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'學生109.5'!$N$84:$N$88</c:f>
              <c:numCache>
                <c:formatCode>0.00%</c:formatCode>
                <c:ptCount val="5"/>
                <c:pt idx="0">
                  <c:v>0.86363636363636365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C-40D0-B249-64655B45CB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zh-TW"/>
              <a:t>18.</a:t>
            </a:r>
            <a:r>
              <a:rPr lang="zh-TW" altLang="en-US"/>
              <a:t>午餐衛生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'學生109.5'!$N$89:$N$93</c:f>
              <c:numCache>
                <c:formatCode>0.00%</c:formatCode>
                <c:ptCount val="5"/>
                <c:pt idx="0">
                  <c:v>0.75</c:v>
                </c:pt>
                <c:pt idx="1">
                  <c:v>0.11363636363636363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F-4BF8-8B2A-70A70959D5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en-US"/>
              <a:t>全部滿意度統計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'學生109.5'!$AJ$3:$AJ$7</c:f>
              <c:numCache>
                <c:formatCode>General</c:formatCode>
                <c:ptCount val="5"/>
                <c:pt idx="0">
                  <c:v>638</c:v>
                </c:pt>
                <c:pt idx="1">
                  <c:v>44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6-4DD0-855C-D2D51996EA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8268153467920851"/>
          <c:y val="0.35966623172721002"/>
          <c:w val="3.4473604046856392E-2"/>
          <c:h val="0.29511074764781881"/>
        </c:manualLayout>
      </c:layout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'學生109.5'!$F$19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'學生109.5'!$G$19:$M$19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FF5-8CC5-8381969CD275}"/>
            </c:ext>
          </c:extLst>
        </c:ser>
        <c:ser>
          <c:idx val="1"/>
          <c:order val="1"/>
          <c:tx>
            <c:strRef>
              <c:f>'學生109.5'!$F$20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'學生109.5'!$G$20:$M$20</c:f>
              <c:numCache>
                <c:formatCode>General</c:formatCode>
                <c:ptCount val="7"/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FF5-8CC5-8381969CD275}"/>
            </c:ext>
          </c:extLst>
        </c:ser>
        <c:ser>
          <c:idx val="2"/>
          <c:order val="2"/>
          <c:tx>
            <c:strRef>
              <c:f>'學生109.5'!$F$21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'學生109.5'!$G$21:$M$21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AE-4FF5-8CC5-8381969CD275}"/>
            </c:ext>
          </c:extLst>
        </c:ser>
        <c:ser>
          <c:idx val="3"/>
          <c:order val="3"/>
          <c:tx>
            <c:strRef>
              <c:f>'學生109.5'!$F$22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'學生109.5'!$G$22:$M$22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E-4FF5-8CC5-8381969CD275}"/>
            </c:ext>
          </c:extLst>
        </c:ser>
        <c:ser>
          <c:idx val="4"/>
          <c:order val="4"/>
          <c:tx>
            <c:strRef>
              <c:f>'學生109.5'!$F$23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'學生109.5'!$G$3:$L$3</c:f>
              <c:strCache>
                <c:ptCount val="6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</c:strCache>
            </c:strRef>
          </c:cat>
          <c:val>
            <c:numRef>
              <c:f>'學生109.5'!$G$23:$M$23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AE-4FF5-8CC5-8381969C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349416"/>
        <c:axId val="474349808"/>
      </c:barChart>
      <c:catAx>
        <c:axId val="4743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49808"/>
        <c:crosses val="autoZero"/>
        <c:auto val="1"/>
        <c:lblAlgn val="ctr"/>
        <c:lblOffset val="100"/>
        <c:noMultiLvlLbl val="0"/>
      </c:catAx>
      <c:valAx>
        <c:axId val="47434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34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'學生109.5'!$F$24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'學生109.5'!$G$24:$M$24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D-4AFE-B780-4918661D30C7}"/>
            </c:ext>
          </c:extLst>
        </c:ser>
        <c:ser>
          <c:idx val="1"/>
          <c:order val="1"/>
          <c:tx>
            <c:strRef>
              <c:f>'學生109.5'!$F$25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'學生109.5'!$G$25:$M$25</c:f>
              <c:numCache>
                <c:formatCode>General</c:formatCode>
                <c:ptCount val="7"/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D-4AFE-B780-4918661D30C7}"/>
            </c:ext>
          </c:extLst>
        </c:ser>
        <c:ser>
          <c:idx val="2"/>
          <c:order val="2"/>
          <c:tx>
            <c:strRef>
              <c:f>'學生109.5'!$F$26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'學生109.5'!$G$26:$M$26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D-4AFE-B780-4918661D30C7}"/>
            </c:ext>
          </c:extLst>
        </c:ser>
        <c:ser>
          <c:idx val="3"/>
          <c:order val="3"/>
          <c:tx>
            <c:strRef>
              <c:f>'學生109.5'!$F$27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'學生109.5'!$G$27:$M$27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D-4AFE-B780-4918661D30C7}"/>
            </c:ext>
          </c:extLst>
        </c:ser>
        <c:ser>
          <c:idx val="4"/>
          <c:order val="4"/>
          <c:tx>
            <c:strRef>
              <c:f>'學生109.5'!$F$28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'學生109.5'!$G$28:$M$28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D-4AFE-B780-4918661D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976"/>
        <c:axId val="474779368"/>
      </c:barChart>
      <c:catAx>
        <c:axId val="47477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9368"/>
        <c:crosses val="autoZero"/>
        <c:auto val="1"/>
        <c:lblAlgn val="ctr"/>
        <c:lblOffset val="100"/>
        <c:noMultiLvlLbl val="0"/>
      </c:catAx>
      <c:valAx>
        <c:axId val="474779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1857325083129024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'學生109.5'!$F$29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'學生109.5'!$G$29:$M$29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5-43DF-8B8F-99C84B654568}"/>
            </c:ext>
          </c:extLst>
        </c:ser>
        <c:ser>
          <c:idx val="1"/>
          <c:order val="1"/>
          <c:tx>
            <c:strRef>
              <c:f>'學生109.5'!$F$30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'學生109.5'!$G$30:$M$30</c:f>
              <c:numCache>
                <c:formatCode>General</c:formatCode>
                <c:ptCount val="7"/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5-43DF-8B8F-99C84B654568}"/>
            </c:ext>
          </c:extLst>
        </c:ser>
        <c:ser>
          <c:idx val="2"/>
          <c:order val="2"/>
          <c:tx>
            <c:strRef>
              <c:f>'學生109.5'!$F$31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'學生109.5'!$G$31:$M$31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C5-43DF-8B8F-99C84B654568}"/>
            </c:ext>
          </c:extLst>
        </c:ser>
        <c:ser>
          <c:idx val="3"/>
          <c:order val="3"/>
          <c:tx>
            <c:strRef>
              <c:f>'學生109.5'!$F$32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'學生109.5'!$G$32:$M$32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C5-43DF-8B8F-99C84B654568}"/>
            </c:ext>
          </c:extLst>
        </c:ser>
        <c:ser>
          <c:idx val="4"/>
          <c:order val="4"/>
          <c:tx>
            <c:strRef>
              <c:f>'學生109.5'!$F$33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'學生109.5'!$G$33:$M$33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5-43DF-8B8F-99C84B654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0152"/>
        <c:axId val="474780544"/>
      </c:barChart>
      <c:catAx>
        <c:axId val="474780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80544"/>
        <c:crosses val="autoZero"/>
        <c:auto val="1"/>
        <c:lblAlgn val="ctr"/>
        <c:lblOffset val="100"/>
        <c:noMultiLvlLbl val="0"/>
      </c:catAx>
      <c:valAx>
        <c:axId val="4747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0.10570439561469111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'學生109.5'!$F$34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'學生109.5'!$G$34:$M$34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8-4ECC-B7CA-390AAF3AA426}"/>
            </c:ext>
          </c:extLst>
        </c:ser>
        <c:ser>
          <c:idx val="1"/>
          <c:order val="1"/>
          <c:tx>
            <c:strRef>
              <c:f>'學生109.5'!$F$35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'學生109.5'!$G$35:$M$35</c:f>
              <c:numCache>
                <c:formatCode>General</c:formatCode>
                <c:ptCount val="7"/>
                <c:pt idx="4">
                  <c:v>1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8-4ECC-B7CA-390AAF3AA426}"/>
            </c:ext>
          </c:extLst>
        </c:ser>
        <c:ser>
          <c:idx val="2"/>
          <c:order val="2"/>
          <c:tx>
            <c:strRef>
              <c:f>'學生109.5'!$F$36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'學生109.5'!$G$36:$M$36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C8-4ECC-B7CA-390AAF3AA426}"/>
            </c:ext>
          </c:extLst>
        </c:ser>
        <c:ser>
          <c:idx val="3"/>
          <c:order val="3"/>
          <c:tx>
            <c:strRef>
              <c:f>'學生109.5'!$F$37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'學生109.5'!$G$37:$M$37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8-4ECC-B7CA-390AAF3AA426}"/>
            </c:ext>
          </c:extLst>
        </c:ser>
        <c:ser>
          <c:idx val="4"/>
          <c:order val="4"/>
          <c:tx>
            <c:strRef>
              <c:f>'學生109.5'!$F$38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'學生109.5'!$G$38:$M$38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C8-4ECC-B7CA-390AAF3AA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78584"/>
        <c:axId val="474778192"/>
      </c:barChart>
      <c:catAx>
        <c:axId val="47477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778192"/>
        <c:crosses val="autoZero"/>
        <c:auto val="1"/>
        <c:lblAlgn val="ctr"/>
        <c:lblOffset val="100"/>
        <c:noMultiLvlLbl val="0"/>
      </c:catAx>
      <c:valAx>
        <c:axId val="47477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78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97374463282694"/>
          <c:y val="9.0673301254009922E-2"/>
          <c:w val="0.14402625536717301"/>
          <c:h val="0.758468212306794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'學生109.5'!$F$39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'學生109.5'!$G$39:$M$39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9-4120-9CE8-C18BFE49C036}"/>
            </c:ext>
          </c:extLst>
        </c:ser>
        <c:ser>
          <c:idx val="1"/>
          <c:order val="1"/>
          <c:tx>
            <c:strRef>
              <c:f>'學生109.5'!$F$40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'學生109.5'!$G$40:$M$40</c:f>
              <c:numCache>
                <c:formatCode>General</c:formatCode>
                <c:ptCount val="7"/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9-4120-9CE8-C18BFE49C036}"/>
            </c:ext>
          </c:extLst>
        </c:ser>
        <c:ser>
          <c:idx val="2"/>
          <c:order val="2"/>
          <c:tx>
            <c:strRef>
              <c:f>'學生109.5'!$F$41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'學生109.5'!$G$41:$M$41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9-4120-9CE8-C18BFE49C036}"/>
            </c:ext>
          </c:extLst>
        </c:ser>
        <c:ser>
          <c:idx val="3"/>
          <c:order val="3"/>
          <c:tx>
            <c:strRef>
              <c:f>'學生109.5'!$F$42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'學生109.5'!$G$42:$M$42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E9-4120-9CE8-C18BFE49C036}"/>
            </c:ext>
          </c:extLst>
        </c:ser>
        <c:ser>
          <c:idx val="4"/>
          <c:order val="4"/>
          <c:tx>
            <c:strRef>
              <c:f>'學生109.5'!$F$43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'學生109.5'!$G$43:$M$43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9-4120-9CE8-C18BFE49C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781720"/>
        <c:axId val="474350984"/>
      </c:barChart>
      <c:catAx>
        <c:axId val="474781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4350984"/>
        <c:crosses val="autoZero"/>
        <c:auto val="1"/>
        <c:lblAlgn val="ctr"/>
        <c:lblOffset val="100"/>
        <c:noMultiLvlLbl val="0"/>
      </c:catAx>
      <c:valAx>
        <c:axId val="474350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781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6582694461381E-2"/>
          <c:y val="7.7707902891850325E-2"/>
          <c:w val="0.77273956076742467"/>
          <c:h val="0.74131846947362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'學生109.5'!$F$44</c:f>
              <c:strCache>
                <c:ptCount val="1"/>
                <c:pt idx="0">
                  <c:v>非常滿意  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'學生109.5'!$G$44:$M$44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2EF-8D72-F93F478FDCE2}"/>
            </c:ext>
          </c:extLst>
        </c:ser>
        <c:ser>
          <c:idx val="1"/>
          <c:order val="1"/>
          <c:tx>
            <c:strRef>
              <c:f>'學生109.5'!$F$45</c:f>
              <c:strCache>
                <c:ptCount val="1"/>
                <c:pt idx="0">
                  <c:v>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'學生109.5'!$G$45:$M$45</c:f>
              <c:numCache>
                <c:formatCode>General</c:formatCode>
                <c:ptCount val="7"/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2EF-8D72-F93F478FDCE2}"/>
            </c:ext>
          </c:extLst>
        </c:ser>
        <c:ser>
          <c:idx val="2"/>
          <c:order val="2"/>
          <c:tx>
            <c:strRef>
              <c:f>'學生109.5'!$F$46</c:f>
              <c:strCache>
                <c:ptCount val="1"/>
                <c:pt idx="0">
                  <c:v>尚可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'學生109.5'!$G$46:$M$46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B-42EF-8D72-F93F478FDCE2}"/>
            </c:ext>
          </c:extLst>
        </c:ser>
        <c:ser>
          <c:idx val="3"/>
          <c:order val="3"/>
          <c:tx>
            <c:strRef>
              <c:f>'學生109.5'!$F$47</c:f>
              <c:strCache>
                <c:ptCount val="1"/>
                <c:pt idx="0">
                  <c:v>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'學生109.5'!$G$47:$M$47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B-42EF-8D72-F93F478FDCE2}"/>
            </c:ext>
          </c:extLst>
        </c:ser>
        <c:ser>
          <c:idx val="4"/>
          <c:order val="4"/>
          <c:tx>
            <c:strRef>
              <c:f>'學生109.5'!$F$48</c:f>
              <c:strCache>
                <c:ptCount val="1"/>
                <c:pt idx="0">
                  <c:v>非常不滿意</c:v>
                </c:pt>
              </c:strCache>
            </c:strRef>
          </c:tx>
          <c:invertIfNegative val="0"/>
          <c:cat>
            <c:strRef>
              <c:f>'學生109.5'!$G$3:$M$3</c:f>
              <c:strCache>
                <c:ptCount val="7"/>
                <c:pt idx="0">
                  <c:v>一甲</c:v>
                </c:pt>
                <c:pt idx="1">
                  <c:v>二甲</c:v>
                </c:pt>
                <c:pt idx="2">
                  <c:v>三甲</c:v>
                </c:pt>
                <c:pt idx="3">
                  <c:v>四甲</c:v>
                </c:pt>
                <c:pt idx="4">
                  <c:v>五甲</c:v>
                </c:pt>
                <c:pt idx="5">
                  <c:v>六甲</c:v>
                </c:pt>
                <c:pt idx="6">
                  <c:v>合計</c:v>
                </c:pt>
              </c:strCache>
            </c:strRef>
          </c:cat>
          <c:val>
            <c:numRef>
              <c:f>'學生109.5'!$G$48:$M$48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AB-42EF-8D72-F93F478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376840"/>
        <c:axId val="475377232"/>
      </c:barChart>
      <c:catAx>
        <c:axId val="475376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5377232"/>
        <c:crosses val="autoZero"/>
        <c:auto val="1"/>
        <c:lblAlgn val="ctr"/>
        <c:lblOffset val="100"/>
        <c:noMultiLvlLbl val="0"/>
      </c:catAx>
      <c:valAx>
        <c:axId val="4753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5376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76012574210759"/>
          <c:y val="9.0673301254009922E-2"/>
          <c:w val="0.13523987425789238"/>
          <c:h val="0.632822691267574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403224</xdr:colOff>
      <xdr:row>0</xdr:row>
      <xdr:rowOff>280987</xdr:rowOff>
    </xdr:from>
    <xdr:to>
      <xdr:col>24</xdr:col>
      <xdr:colOff>12699</xdr:colOff>
      <xdr:row>6</xdr:row>
      <xdr:rowOff>171450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393700</xdr:colOff>
      <xdr:row>6</xdr:row>
      <xdr:rowOff>238125</xdr:rowOff>
    </xdr:from>
    <xdr:to>
      <xdr:col>24</xdr:col>
      <xdr:colOff>3175</xdr:colOff>
      <xdr:row>13</xdr:row>
      <xdr:rowOff>227013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400050</xdr:colOff>
      <xdr:row>14</xdr:row>
      <xdr:rowOff>28575</xdr:rowOff>
    </xdr:from>
    <xdr:to>
      <xdr:col>24</xdr:col>
      <xdr:colOff>0</xdr:colOff>
      <xdr:row>21</xdr:row>
      <xdr:rowOff>100013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412750</xdr:colOff>
      <xdr:row>21</xdr:row>
      <xdr:rowOff>165100</xdr:rowOff>
    </xdr:from>
    <xdr:to>
      <xdr:col>24</xdr:col>
      <xdr:colOff>3175</xdr:colOff>
      <xdr:row>29</xdr:row>
      <xdr:rowOff>61913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419100</xdr:colOff>
      <xdr:row>29</xdr:row>
      <xdr:rowOff>120650</xdr:rowOff>
    </xdr:from>
    <xdr:to>
      <xdr:col>24</xdr:col>
      <xdr:colOff>9525</xdr:colOff>
      <xdr:row>37</xdr:row>
      <xdr:rowOff>46038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412750</xdr:colOff>
      <xdr:row>37</xdr:row>
      <xdr:rowOff>114300</xdr:rowOff>
    </xdr:from>
    <xdr:to>
      <xdr:col>24</xdr:col>
      <xdr:colOff>3175</xdr:colOff>
      <xdr:row>45</xdr:row>
      <xdr:rowOff>112713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406400</xdr:colOff>
      <xdr:row>45</xdr:row>
      <xdr:rowOff>174625</xdr:rowOff>
    </xdr:from>
    <xdr:to>
      <xdr:col>23</xdr:col>
      <xdr:colOff>625476</xdr:colOff>
      <xdr:row>54</xdr:row>
      <xdr:rowOff>19050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400050</xdr:colOff>
      <xdr:row>54</xdr:row>
      <xdr:rowOff>92075</xdr:rowOff>
    </xdr:from>
    <xdr:to>
      <xdr:col>23</xdr:col>
      <xdr:colOff>622300</xdr:colOff>
      <xdr:row>62</xdr:row>
      <xdr:rowOff>138113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342900</xdr:colOff>
      <xdr:row>64</xdr:row>
      <xdr:rowOff>19050</xdr:rowOff>
    </xdr:from>
    <xdr:to>
      <xdr:col>24</xdr:col>
      <xdr:colOff>9525</xdr:colOff>
      <xdr:row>71</xdr:row>
      <xdr:rowOff>74613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311149</xdr:colOff>
      <xdr:row>71</xdr:row>
      <xdr:rowOff>155575</xdr:rowOff>
    </xdr:from>
    <xdr:to>
      <xdr:col>24</xdr:col>
      <xdr:colOff>0</xdr:colOff>
      <xdr:row>79</xdr:row>
      <xdr:rowOff>120650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314325</xdr:colOff>
      <xdr:row>79</xdr:row>
      <xdr:rowOff>231775</xdr:rowOff>
    </xdr:from>
    <xdr:to>
      <xdr:col>24</xdr:col>
      <xdr:colOff>1</xdr:colOff>
      <xdr:row>88</xdr:row>
      <xdr:rowOff>69850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273049</xdr:colOff>
      <xdr:row>88</xdr:row>
      <xdr:rowOff>215900</xdr:rowOff>
    </xdr:from>
    <xdr:to>
      <xdr:col>24</xdr:col>
      <xdr:colOff>0</xdr:colOff>
      <xdr:row>98</xdr:row>
      <xdr:rowOff>60325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254000</xdr:colOff>
      <xdr:row>99</xdr:row>
      <xdr:rowOff>6350</xdr:rowOff>
    </xdr:from>
    <xdr:to>
      <xdr:col>23</xdr:col>
      <xdr:colOff>612776</xdr:colOff>
      <xdr:row>107</xdr:row>
      <xdr:rowOff>69850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257175</xdr:colOff>
      <xdr:row>107</xdr:row>
      <xdr:rowOff>231775</xdr:rowOff>
    </xdr:from>
    <xdr:to>
      <xdr:col>24</xdr:col>
      <xdr:colOff>1</xdr:colOff>
      <xdr:row>115</xdr:row>
      <xdr:rowOff>231775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260350</xdr:colOff>
      <xdr:row>124</xdr:row>
      <xdr:rowOff>184150</xdr:rowOff>
    </xdr:from>
    <xdr:to>
      <xdr:col>24</xdr:col>
      <xdr:colOff>3176</xdr:colOff>
      <xdr:row>132</xdr:row>
      <xdr:rowOff>184150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266700</xdr:colOff>
      <xdr:row>116</xdr:row>
      <xdr:rowOff>111125</xdr:rowOff>
    </xdr:from>
    <xdr:to>
      <xdr:col>23</xdr:col>
      <xdr:colOff>625476</xdr:colOff>
      <xdr:row>124</xdr:row>
      <xdr:rowOff>111125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234950</xdr:colOff>
      <xdr:row>134</xdr:row>
      <xdr:rowOff>0</xdr:rowOff>
    </xdr:from>
    <xdr:to>
      <xdr:col>23</xdr:col>
      <xdr:colOff>606426</xdr:colOff>
      <xdr:row>142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234950</xdr:colOff>
      <xdr:row>142</xdr:row>
      <xdr:rowOff>111125</xdr:rowOff>
    </xdr:from>
    <xdr:to>
      <xdr:col>23</xdr:col>
      <xdr:colOff>606426</xdr:colOff>
      <xdr:row>150</xdr:row>
      <xdr:rowOff>111125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24</xdr:col>
      <xdr:colOff>336551</xdr:colOff>
      <xdr:row>1</xdr:row>
      <xdr:rowOff>1587</xdr:rowOff>
    </xdr:from>
    <xdr:to>
      <xdr:col>30</xdr:col>
      <xdr:colOff>12701</xdr:colOff>
      <xdr:row>6</xdr:row>
      <xdr:rowOff>82550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330200</xdr:colOff>
      <xdr:row>6</xdr:row>
      <xdr:rowOff>234950</xdr:rowOff>
    </xdr:from>
    <xdr:to>
      <xdr:col>29</xdr:col>
      <xdr:colOff>625475</xdr:colOff>
      <xdr:row>13</xdr:row>
      <xdr:rowOff>233363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24</xdr:col>
      <xdr:colOff>339725</xdr:colOff>
      <xdr:row>14</xdr:row>
      <xdr:rowOff>53975</xdr:rowOff>
    </xdr:from>
    <xdr:to>
      <xdr:col>30</xdr:col>
      <xdr:colOff>0</xdr:colOff>
      <xdr:row>21</xdr:row>
      <xdr:rowOff>101600</xdr:rowOff>
    </xdr:to>
    <xdr:graphicFrame macro="">
      <xdr:nvGraphicFramePr>
        <xdr:cNvPr id="22" name="圖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346075</xdr:colOff>
      <xdr:row>21</xdr:row>
      <xdr:rowOff>190500</xdr:rowOff>
    </xdr:from>
    <xdr:to>
      <xdr:col>30</xdr:col>
      <xdr:colOff>25400</xdr:colOff>
      <xdr:row>29</xdr:row>
      <xdr:rowOff>44450</xdr:rowOff>
    </xdr:to>
    <xdr:graphicFrame macro="">
      <xdr:nvGraphicFramePr>
        <xdr:cNvPr id="23" name="圖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24</xdr:col>
      <xdr:colOff>339725</xdr:colOff>
      <xdr:row>29</xdr:row>
      <xdr:rowOff>120651</xdr:rowOff>
    </xdr:from>
    <xdr:to>
      <xdr:col>30</xdr:col>
      <xdr:colOff>6350</xdr:colOff>
      <xdr:row>37</xdr:row>
      <xdr:rowOff>25401</xdr:rowOff>
    </xdr:to>
    <xdr:graphicFrame macro="">
      <xdr:nvGraphicFramePr>
        <xdr:cNvPr id="24" name="圖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342900</xdr:colOff>
      <xdr:row>37</xdr:row>
      <xdr:rowOff>142875</xdr:rowOff>
    </xdr:from>
    <xdr:to>
      <xdr:col>29</xdr:col>
      <xdr:colOff>622300</xdr:colOff>
      <xdr:row>45</xdr:row>
      <xdr:rowOff>101600</xdr:rowOff>
    </xdr:to>
    <xdr:graphicFrame macro="">
      <xdr:nvGraphicFramePr>
        <xdr:cNvPr id="25" name="圖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24</xdr:col>
      <xdr:colOff>349250</xdr:colOff>
      <xdr:row>45</xdr:row>
      <xdr:rowOff>187325</xdr:rowOff>
    </xdr:from>
    <xdr:to>
      <xdr:col>29</xdr:col>
      <xdr:colOff>622300</xdr:colOff>
      <xdr:row>53</xdr:row>
      <xdr:rowOff>203200</xdr:rowOff>
    </xdr:to>
    <xdr:graphicFrame macro="">
      <xdr:nvGraphicFramePr>
        <xdr:cNvPr id="26" name="圖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24</xdr:col>
      <xdr:colOff>317500</xdr:colOff>
      <xdr:row>54</xdr:row>
      <xdr:rowOff>92075</xdr:rowOff>
    </xdr:from>
    <xdr:to>
      <xdr:col>30</xdr:col>
      <xdr:colOff>25400</xdr:colOff>
      <xdr:row>62</xdr:row>
      <xdr:rowOff>147638</xdr:rowOff>
    </xdr:to>
    <xdr:graphicFrame macro="">
      <xdr:nvGraphicFramePr>
        <xdr:cNvPr id="27" name="圖表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24</xdr:col>
      <xdr:colOff>244475</xdr:colOff>
      <xdr:row>64</xdr:row>
      <xdr:rowOff>6350</xdr:rowOff>
    </xdr:from>
    <xdr:to>
      <xdr:col>29</xdr:col>
      <xdr:colOff>622300</xdr:colOff>
      <xdr:row>71</xdr:row>
      <xdr:rowOff>71438</xdr:rowOff>
    </xdr:to>
    <xdr:graphicFrame macro="">
      <xdr:nvGraphicFramePr>
        <xdr:cNvPr id="28" name="圖表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24</xdr:col>
      <xdr:colOff>273050</xdr:colOff>
      <xdr:row>71</xdr:row>
      <xdr:rowOff>155575</xdr:rowOff>
    </xdr:from>
    <xdr:to>
      <xdr:col>29</xdr:col>
      <xdr:colOff>622300</xdr:colOff>
      <xdr:row>79</xdr:row>
      <xdr:rowOff>101600</xdr:rowOff>
    </xdr:to>
    <xdr:graphicFrame macro="">
      <xdr:nvGraphicFramePr>
        <xdr:cNvPr id="29" name="圖表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24</xdr:col>
      <xdr:colOff>320675</xdr:colOff>
      <xdr:row>80</xdr:row>
      <xdr:rowOff>3175</xdr:rowOff>
    </xdr:from>
    <xdr:to>
      <xdr:col>29</xdr:col>
      <xdr:colOff>615950</xdr:colOff>
      <xdr:row>88</xdr:row>
      <xdr:rowOff>12700</xdr:rowOff>
    </xdr:to>
    <xdr:graphicFrame macro="">
      <xdr:nvGraphicFramePr>
        <xdr:cNvPr id="30" name="圖表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24</xdr:col>
      <xdr:colOff>311149</xdr:colOff>
      <xdr:row>88</xdr:row>
      <xdr:rowOff>206375</xdr:rowOff>
    </xdr:from>
    <xdr:to>
      <xdr:col>30</xdr:col>
      <xdr:colOff>6350</xdr:colOff>
      <xdr:row>98</xdr:row>
      <xdr:rowOff>12700</xdr:rowOff>
    </xdr:to>
    <xdr:graphicFrame macro="">
      <xdr:nvGraphicFramePr>
        <xdr:cNvPr id="31" name="圖表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24</xdr:col>
      <xdr:colOff>358775</xdr:colOff>
      <xdr:row>99</xdr:row>
      <xdr:rowOff>9524</xdr:rowOff>
    </xdr:from>
    <xdr:to>
      <xdr:col>29</xdr:col>
      <xdr:colOff>615950</xdr:colOff>
      <xdr:row>107</xdr:row>
      <xdr:rowOff>38099</xdr:rowOff>
    </xdr:to>
    <xdr:graphicFrame macro="">
      <xdr:nvGraphicFramePr>
        <xdr:cNvPr id="32" name="圖表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24</xdr:col>
      <xdr:colOff>323850</xdr:colOff>
      <xdr:row>108</xdr:row>
      <xdr:rowOff>0</xdr:rowOff>
    </xdr:from>
    <xdr:to>
      <xdr:col>29</xdr:col>
      <xdr:colOff>619125</xdr:colOff>
      <xdr:row>115</xdr:row>
      <xdr:rowOff>234950</xdr:rowOff>
    </xdr:to>
    <xdr:graphicFrame macro="">
      <xdr:nvGraphicFramePr>
        <xdr:cNvPr id="33" name="圖表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24</xdr:col>
      <xdr:colOff>304800</xdr:colOff>
      <xdr:row>116</xdr:row>
      <xdr:rowOff>107950</xdr:rowOff>
    </xdr:from>
    <xdr:to>
      <xdr:col>30</xdr:col>
      <xdr:colOff>25400</xdr:colOff>
      <xdr:row>124</xdr:row>
      <xdr:rowOff>76200</xdr:rowOff>
    </xdr:to>
    <xdr:graphicFrame macro="">
      <xdr:nvGraphicFramePr>
        <xdr:cNvPr id="34" name="圖表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24</xdr:col>
      <xdr:colOff>279400</xdr:colOff>
      <xdr:row>124</xdr:row>
      <xdr:rowOff>174624</xdr:rowOff>
    </xdr:from>
    <xdr:to>
      <xdr:col>30</xdr:col>
      <xdr:colOff>0</xdr:colOff>
      <xdr:row>132</xdr:row>
      <xdr:rowOff>146049</xdr:rowOff>
    </xdr:to>
    <xdr:graphicFrame macro="">
      <xdr:nvGraphicFramePr>
        <xdr:cNvPr id="35" name="圖表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24</xdr:col>
      <xdr:colOff>228599</xdr:colOff>
      <xdr:row>133</xdr:row>
      <xdr:rowOff>228600</xdr:rowOff>
    </xdr:from>
    <xdr:to>
      <xdr:col>30</xdr:col>
      <xdr:colOff>0</xdr:colOff>
      <xdr:row>142</xdr:row>
      <xdr:rowOff>6350</xdr:rowOff>
    </xdr:to>
    <xdr:graphicFrame macro="">
      <xdr:nvGraphicFramePr>
        <xdr:cNvPr id="36" name="圖表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24</xdr:col>
      <xdr:colOff>254001</xdr:colOff>
      <xdr:row>142</xdr:row>
      <xdr:rowOff>114300</xdr:rowOff>
    </xdr:from>
    <xdr:to>
      <xdr:col>30</xdr:col>
      <xdr:colOff>25400</xdr:colOff>
      <xdr:row>150</xdr:row>
      <xdr:rowOff>127000</xdr:rowOff>
    </xdr:to>
    <xdr:graphicFrame macro="">
      <xdr:nvGraphicFramePr>
        <xdr:cNvPr id="37" name="圖表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32</xdr:col>
      <xdr:colOff>815974</xdr:colOff>
      <xdr:row>7</xdr:row>
      <xdr:rowOff>255587</xdr:rowOff>
    </xdr:from>
    <xdr:to>
      <xdr:col>40</xdr:col>
      <xdr:colOff>558799</xdr:colOff>
      <xdr:row>23</xdr:row>
      <xdr:rowOff>76200</xdr:rowOff>
    </xdr:to>
    <xdr:graphicFrame macro="">
      <xdr:nvGraphicFramePr>
        <xdr:cNvPr id="38" name="圖表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9.</a:t>
          </a:r>
          <a:r>
            <a:rPr lang="zh-TW" altLang="en-US" sz="1100"/>
            <a:t>午餐副菜的口味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10.</a:t>
          </a:r>
          <a:r>
            <a:rPr lang="zh-TW" altLang="en-US" sz="1100"/>
            <a:t>午餐青菜的口味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11.</a:t>
          </a:r>
          <a:r>
            <a:rPr lang="zh-TW" altLang="en-US" sz="1100"/>
            <a:t>午餐湯品的口味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12.</a:t>
          </a:r>
          <a:r>
            <a:rPr lang="zh-TW" altLang="en-US" sz="1100"/>
            <a:t>午餐供應溫度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13.</a:t>
          </a:r>
          <a:r>
            <a:rPr lang="zh-TW" altLang="en-US" sz="1100"/>
            <a:t>午餐水果的品質 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14.</a:t>
          </a:r>
          <a:r>
            <a:rPr lang="zh-TW" altLang="en-US" sz="1100"/>
            <a:t>午餐水果多樣化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16.</a:t>
          </a:r>
          <a:r>
            <a:rPr lang="zh-TW" altLang="en-US" sz="1100"/>
            <a:t>您對午餐整體內容是否滿意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15.</a:t>
          </a:r>
          <a:r>
            <a:rPr lang="zh-TW" altLang="en-US" sz="1100"/>
            <a:t>午餐菜色多樣化</a:t>
          </a:r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17.</a:t>
          </a:r>
          <a:r>
            <a:rPr lang="zh-TW" altLang="en-US" sz="1100"/>
            <a:t>午餐廚房工作人員的服務滿意度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0.19588</cdr:x>
      <cdr:y>0.13513</cdr:y>
    </cdr:from>
    <cdr:to>
      <cdr:x>0.61433</cdr:x>
      <cdr:y>0.29261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147430" y="267718"/>
          <a:ext cx="2451228" cy="311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18.</a:t>
          </a:r>
          <a:r>
            <a:rPr lang="zh-TW" altLang="en-US" sz="1100"/>
            <a:t>餐廚房工作人員的服務滿意度</a:t>
          </a:r>
          <a:r>
            <a:rPr lang="en-US" altLang="zh-TW" sz="1100"/>
            <a:t>(</a:t>
          </a:r>
          <a:r>
            <a:rPr lang="zh-TW" altLang="en-US" sz="1100"/>
            <a:t>如送餐人員、廚工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1.</a:t>
          </a:r>
          <a:r>
            <a:rPr lang="zh-TW" altLang="en-US" sz="1100"/>
            <a:t>午餐主食的份量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2.</a:t>
          </a:r>
          <a:r>
            <a:rPr lang="zh-TW" altLang="en-US" sz="1100"/>
            <a:t>午餐主菜的份量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3.</a:t>
          </a:r>
          <a:r>
            <a:rPr lang="zh-TW" altLang="en-US" sz="1100"/>
            <a:t>午餐副菜的份量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4.</a:t>
          </a:r>
          <a:r>
            <a:rPr lang="zh-TW" altLang="en-US" sz="1100"/>
            <a:t>午餐青菜的份量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5.</a:t>
          </a:r>
          <a:r>
            <a:rPr lang="zh-TW" altLang="en-US" sz="1100"/>
            <a:t>午餐湯品的份量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6.</a:t>
          </a:r>
          <a:r>
            <a:rPr lang="zh-TW" altLang="en-US" sz="1100"/>
            <a:t>午餐主食的口感</a:t>
          </a:r>
          <a:r>
            <a:rPr lang="en-US" altLang="zh-TW" sz="1100"/>
            <a:t>(</a:t>
          </a:r>
          <a:r>
            <a:rPr lang="zh-TW" altLang="en-US" sz="1100"/>
            <a:t>如米食、麵食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0.18287</cdr:x>
      <cdr:y>0.09186</cdr:y>
    </cdr:from>
    <cdr:to>
      <cdr:x>0.60132</cdr:x>
      <cdr:y>0.24934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57279" y="166690"/>
          <a:ext cx="2419342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7.</a:t>
          </a:r>
          <a:r>
            <a:rPr lang="zh-TW" altLang="en-US" sz="1100"/>
            <a:t>午餐食物的烹調口味</a:t>
          </a:r>
          <a:r>
            <a:rPr lang="en-US" altLang="zh-TW" sz="1100"/>
            <a:t>(</a:t>
          </a:r>
          <a:r>
            <a:rPr lang="zh-TW" altLang="en-US" sz="1100"/>
            <a:t>鹹淡油</a:t>
          </a:r>
          <a:r>
            <a:rPr lang="en-US" altLang="zh-TW" sz="1100"/>
            <a:t>)</a:t>
          </a:r>
          <a:endParaRPr lang="zh-TW" altLang="en-US" sz="1100"/>
        </a:p>
      </cdr:txBody>
    </cdr:sp>
  </cdr:relSizeAnchor>
  <cdr:relSizeAnchor xmlns:cdr="http://schemas.openxmlformats.org/drawingml/2006/chartDrawing">
    <cdr:from>
      <cdr:x>0</cdr:x>
      <cdr:y>0.86828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720245"/>
          <a:ext cx="692995" cy="26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3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  <cdr:relSizeAnchor xmlns:cdr="http://schemas.openxmlformats.org/drawingml/2006/chartDrawing">
    <cdr:from>
      <cdr:x>0.17463</cdr:x>
      <cdr:y>0.04987</cdr:y>
    </cdr:from>
    <cdr:to>
      <cdr:x>0.59308</cdr:x>
      <cdr:y>0.20735</cdr:y>
    </cdr:to>
    <cdr:sp macro="" textlink="">
      <cdr:nvSpPr>
        <cdr:cNvPr id="4" name="文字方塊 1"/>
        <cdr:cNvSpPr txBox="1"/>
      </cdr:nvSpPr>
      <cdr:spPr>
        <a:xfrm xmlns:a="http://schemas.openxmlformats.org/drawingml/2006/main">
          <a:off x="1009651" y="90488"/>
          <a:ext cx="2419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TW" sz="1100"/>
            <a:t>8.</a:t>
          </a:r>
          <a:r>
            <a:rPr lang="zh-TW" altLang="en-US" sz="1100"/>
            <a:t>午餐主菜的口味</a:t>
          </a:r>
        </a:p>
      </cdr:txBody>
    </cdr:sp>
  </cdr:relSizeAnchor>
  <cdr:relSizeAnchor xmlns:cdr="http://schemas.openxmlformats.org/drawingml/2006/chartDrawing">
    <cdr:from>
      <cdr:x>0</cdr:x>
      <cdr:y>0.8154</cdr:y>
    </cdr:from>
    <cdr:to>
      <cdr:x>0.11697</cdr:x>
      <cdr:y>1</cdr:y>
    </cdr:to>
    <cdr:sp macro="" textlink="">
      <cdr:nvSpPr>
        <cdr:cNvPr id="5" name="文字方塊 1"/>
        <cdr:cNvSpPr txBox="1"/>
      </cdr:nvSpPr>
      <cdr:spPr>
        <a:xfrm xmlns:a="http://schemas.openxmlformats.org/drawingml/2006/main">
          <a:off x="0" y="1479549"/>
          <a:ext cx="676276" cy="334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zh-TW" altLang="en-US" sz="1100"/>
            <a:t>人數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K101"/>
  <sheetViews>
    <sheetView view="pageBreakPreview" zoomScaleNormal="100" zoomScaleSheetLayoutView="100" workbookViewId="0">
      <selection activeCell="L91" sqref="L91"/>
    </sheetView>
  </sheetViews>
  <sheetFormatPr defaultColWidth="9" defaultRowHeight="19.5" x14ac:dyDescent="0.25"/>
  <cols>
    <col min="1" max="2" width="9" style="3"/>
    <col min="3" max="3" width="5.375" style="3" customWidth="1"/>
    <col min="4" max="4" width="6.125" style="4" customWidth="1"/>
    <col min="5" max="5" width="36" style="3" customWidth="1"/>
    <col min="6" max="6" width="16.5" style="3" customWidth="1"/>
    <col min="7" max="12" width="4.625" style="3" customWidth="1"/>
    <col min="13" max="13" width="6.625" style="3" customWidth="1"/>
    <col min="14" max="14" width="20.125" style="18" customWidth="1"/>
    <col min="15" max="15" width="6.375" style="3" customWidth="1"/>
    <col min="16" max="19" width="9" style="3" customWidth="1"/>
    <col min="20" max="32" width="9" style="3"/>
    <col min="33" max="33" width="18.375" style="3" customWidth="1"/>
    <col min="34" max="34" width="9" style="3"/>
    <col min="35" max="35" width="20.125" style="3" customWidth="1"/>
    <col min="36" max="36" width="36.5" style="3" customWidth="1"/>
    <col min="37" max="37" width="14.875" style="3" bestFit="1" customWidth="1"/>
    <col min="38" max="16384" width="9" style="3"/>
  </cols>
  <sheetData>
    <row r="1" spans="3:37" s="2" customFormat="1" ht="22.5" customHeight="1" x14ac:dyDescent="0.25">
      <c r="C1" s="61" t="s">
        <v>56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5"/>
      <c r="P1" s="5"/>
      <c r="Q1" s="5"/>
      <c r="R1" s="5"/>
    </row>
    <row r="2" spans="3:37" ht="21" customHeight="1" thickBot="1" x14ac:dyDescent="0.3">
      <c r="C2" s="62" t="s">
        <v>57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3:37" s="7" customFormat="1" ht="45" customHeight="1" thickBot="1" x14ac:dyDescent="0.3">
      <c r="C3" s="10" t="s">
        <v>0</v>
      </c>
      <c r="D3" s="11" t="s">
        <v>1</v>
      </c>
      <c r="E3" s="10" t="s">
        <v>2</v>
      </c>
      <c r="F3" s="10"/>
      <c r="G3" s="10" t="s">
        <v>16</v>
      </c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1" t="s">
        <v>22</v>
      </c>
      <c r="N3" s="16" t="s">
        <v>3</v>
      </c>
      <c r="O3" s="8"/>
      <c r="Q3" s="8"/>
      <c r="R3" s="8"/>
      <c r="AI3" s="21" t="s">
        <v>42</v>
      </c>
      <c r="AJ3" s="21">
        <f>M4+M9+M14+M19+M24+M29+M34+M39+M44+M49+M54+M59+M64+M69+M74+M79+M84+M89</f>
        <v>638</v>
      </c>
      <c r="AK3" s="23">
        <f>AJ3/(AJ3+AJ4+AJ5+AJ6+AJ7)</f>
        <v>0.93274853801169588</v>
      </c>
    </row>
    <row r="4" spans="3:37" s="8" customFormat="1" ht="24.6" customHeight="1" thickBot="1" x14ac:dyDescent="0.3">
      <c r="C4" s="57" t="s">
        <v>10</v>
      </c>
      <c r="D4" s="42">
        <v>1</v>
      </c>
      <c r="E4" s="55" t="s">
        <v>27</v>
      </c>
      <c r="F4" s="12" t="s">
        <v>5</v>
      </c>
      <c r="G4" s="12">
        <v>8</v>
      </c>
      <c r="H4" s="12">
        <v>7</v>
      </c>
      <c r="I4" s="12">
        <v>4</v>
      </c>
      <c r="J4" s="12">
        <v>8</v>
      </c>
      <c r="K4" s="12">
        <v>5</v>
      </c>
      <c r="L4" s="12">
        <v>5</v>
      </c>
      <c r="M4" s="12">
        <f t="shared" ref="M4:M67" si="0">SUM(G4:L4)</f>
        <v>37</v>
      </c>
      <c r="N4" s="19">
        <f>M4/44</f>
        <v>0.84090909090909094</v>
      </c>
      <c r="AI4" s="22" t="s">
        <v>43</v>
      </c>
      <c r="AJ4" s="21">
        <f>M5+M10+M15+M20+M25+M30+M35+M40+M45+M50+M55+M60+M65+M70+M75+M80+M85+M90</f>
        <v>44</v>
      </c>
      <c r="AK4" s="23">
        <f>AJ4/(AJ3+AJ4+AJ5+AJ6+AJ7)</f>
        <v>6.4327485380116955E-2</v>
      </c>
    </row>
    <row r="5" spans="3:37" s="8" customFormat="1" ht="18.600000000000001" customHeight="1" thickBot="1" x14ac:dyDescent="0.3">
      <c r="C5" s="58"/>
      <c r="D5" s="43"/>
      <c r="E5" s="51"/>
      <c r="F5" s="9" t="s">
        <v>6</v>
      </c>
      <c r="G5" s="9"/>
      <c r="H5" s="9"/>
      <c r="I5" s="9"/>
      <c r="J5" s="9"/>
      <c r="K5" s="9"/>
      <c r="L5" s="9">
        <v>1</v>
      </c>
      <c r="M5" s="9">
        <f t="shared" si="0"/>
        <v>1</v>
      </c>
      <c r="N5" s="19">
        <f>M5/44</f>
        <v>2.2727272727272728E-2</v>
      </c>
      <c r="AI5" s="22" t="s">
        <v>44</v>
      </c>
      <c r="AJ5" s="21">
        <f>M6+M11+M16+M21+M26+M31+M36+M41+M46+M51+M56+M61+M66+M71+M76+M81+M86+M91</f>
        <v>2</v>
      </c>
      <c r="AK5" s="23">
        <f>AJ5/(AJ3+AJ4+AJ5+AJ6+AJ7)</f>
        <v>2.9239766081871343E-3</v>
      </c>
    </row>
    <row r="6" spans="3:37" s="8" customFormat="1" ht="21" customHeight="1" thickBot="1" x14ac:dyDescent="0.3">
      <c r="C6" s="58"/>
      <c r="D6" s="43"/>
      <c r="E6" s="51"/>
      <c r="F6" s="9" t="s">
        <v>23</v>
      </c>
      <c r="G6" s="9"/>
      <c r="H6" s="9"/>
      <c r="I6" s="9"/>
      <c r="J6" s="9"/>
      <c r="K6" s="9"/>
      <c r="L6" s="9"/>
      <c r="M6" s="9">
        <f t="shared" si="0"/>
        <v>0</v>
      </c>
      <c r="N6" s="19">
        <f>M6/44</f>
        <v>0</v>
      </c>
      <c r="AI6" s="22" t="s">
        <v>45</v>
      </c>
      <c r="AJ6" s="21">
        <f>M7+M12+M17+M22+M27+M32+M37+M42+M47+M52+M57+M62+M67+M72+M77+M82+M87+M92</f>
        <v>0</v>
      </c>
      <c r="AK6" s="23">
        <f>AJ6/(AJ3+AJ4+AJ5+AJ6+AJ7)</f>
        <v>0</v>
      </c>
    </row>
    <row r="7" spans="3:37" s="8" customFormat="1" ht="22.7" customHeight="1" thickBot="1" x14ac:dyDescent="0.3">
      <c r="C7" s="58"/>
      <c r="D7" s="43"/>
      <c r="E7" s="51"/>
      <c r="F7" s="9" t="s">
        <v>8</v>
      </c>
      <c r="G7" s="9"/>
      <c r="H7" s="9"/>
      <c r="I7" s="9"/>
      <c r="J7" s="9"/>
      <c r="K7" s="9"/>
      <c r="L7" s="9"/>
      <c r="M7" s="9">
        <f t="shared" si="0"/>
        <v>0</v>
      </c>
      <c r="N7" s="19">
        <f>M7/4</f>
        <v>0</v>
      </c>
      <c r="AI7" s="22" t="s">
        <v>46</v>
      </c>
      <c r="AJ7" s="21">
        <f>M8+M13+M18+M23+M28+M33+M38+M43+M48+M53+M58+M63+M68+M73+M78+M83+M88+M93</f>
        <v>0</v>
      </c>
      <c r="AK7" s="23">
        <f>AJ7/(AJ3+AJ4+AJ5+AJ6+AJ7)</f>
        <v>0</v>
      </c>
    </row>
    <row r="8" spans="3:37" s="8" customFormat="1" ht="22.35" customHeight="1" thickBot="1" x14ac:dyDescent="0.3">
      <c r="C8" s="59"/>
      <c r="D8" s="56"/>
      <c r="E8" s="52"/>
      <c r="F8" s="14" t="s">
        <v>9</v>
      </c>
      <c r="G8" s="14"/>
      <c r="H8" s="14"/>
      <c r="I8" s="14"/>
      <c r="J8" s="14"/>
      <c r="K8" s="14"/>
      <c r="L8" s="14"/>
      <c r="M8" s="14">
        <f t="shared" si="0"/>
        <v>0</v>
      </c>
      <c r="N8" s="19">
        <f t="shared" ref="N8:N20" si="1">M8/44</f>
        <v>0</v>
      </c>
    </row>
    <row r="9" spans="3:37" s="8" customFormat="1" ht="19.7" customHeight="1" thickBot="1" x14ac:dyDescent="0.3">
      <c r="C9" s="60"/>
      <c r="D9" s="42">
        <v>2</v>
      </c>
      <c r="E9" s="55" t="s">
        <v>28</v>
      </c>
      <c r="F9" s="12" t="s">
        <v>5</v>
      </c>
      <c r="G9" s="30">
        <v>8</v>
      </c>
      <c r="H9" s="30">
        <v>7</v>
      </c>
      <c r="I9" s="30">
        <v>4</v>
      </c>
      <c r="J9" s="30">
        <v>8</v>
      </c>
      <c r="K9" s="30">
        <v>5</v>
      </c>
      <c r="L9" s="12">
        <v>3</v>
      </c>
      <c r="M9" s="12">
        <f t="shared" si="0"/>
        <v>35</v>
      </c>
      <c r="N9" s="19">
        <f t="shared" si="1"/>
        <v>0.79545454545454541</v>
      </c>
    </row>
    <row r="10" spans="3:37" s="8" customFormat="1" ht="21" customHeight="1" thickBot="1" x14ac:dyDescent="0.3">
      <c r="C10" s="60"/>
      <c r="D10" s="43"/>
      <c r="E10" s="51"/>
      <c r="F10" s="9" t="s">
        <v>6</v>
      </c>
      <c r="G10" s="14"/>
      <c r="H10" s="14"/>
      <c r="I10" s="14"/>
      <c r="J10" s="14"/>
      <c r="K10" s="14"/>
      <c r="L10" s="9">
        <v>3</v>
      </c>
      <c r="M10" s="9">
        <f t="shared" si="0"/>
        <v>3</v>
      </c>
      <c r="N10" s="19">
        <f t="shared" si="1"/>
        <v>6.8181818181818177E-2</v>
      </c>
    </row>
    <row r="11" spans="3:37" s="8" customFormat="1" ht="18.600000000000001" customHeight="1" thickBot="1" x14ac:dyDescent="0.3">
      <c r="C11" s="60"/>
      <c r="D11" s="43"/>
      <c r="E11" s="51"/>
      <c r="F11" s="9" t="s">
        <v>7</v>
      </c>
      <c r="G11" s="14"/>
      <c r="H11" s="14"/>
      <c r="I11" s="14"/>
      <c r="J11" s="14"/>
      <c r="K11" s="14"/>
      <c r="L11" s="9"/>
      <c r="M11" s="9">
        <f t="shared" si="0"/>
        <v>0</v>
      </c>
      <c r="N11" s="19">
        <f t="shared" si="1"/>
        <v>0</v>
      </c>
    </row>
    <row r="12" spans="3:37" s="8" customFormat="1" ht="20.45" customHeight="1" thickBot="1" x14ac:dyDescent="0.3">
      <c r="C12" s="60"/>
      <c r="D12" s="43"/>
      <c r="E12" s="51"/>
      <c r="F12" s="9" t="s">
        <v>8</v>
      </c>
      <c r="G12" s="14"/>
      <c r="H12" s="14"/>
      <c r="I12" s="14"/>
      <c r="J12" s="14"/>
      <c r="K12" s="14"/>
      <c r="L12" s="9"/>
      <c r="M12" s="9">
        <f t="shared" si="0"/>
        <v>0</v>
      </c>
      <c r="N12" s="19">
        <f t="shared" si="1"/>
        <v>0</v>
      </c>
    </row>
    <row r="13" spans="3:37" s="8" customFormat="1" ht="21" customHeight="1" thickBot="1" x14ac:dyDescent="0.3">
      <c r="C13" s="60"/>
      <c r="D13" s="56"/>
      <c r="E13" s="52"/>
      <c r="F13" s="14" t="s">
        <v>9</v>
      </c>
      <c r="G13" s="14"/>
      <c r="H13" s="14"/>
      <c r="I13" s="14"/>
      <c r="J13" s="14"/>
      <c r="K13" s="14"/>
      <c r="L13" s="14"/>
      <c r="M13" s="14">
        <f t="shared" si="0"/>
        <v>0</v>
      </c>
      <c r="N13" s="19">
        <f t="shared" si="1"/>
        <v>0</v>
      </c>
    </row>
    <row r="14" spans="3:37" s="8" customFormat="1" ht="20.45" customHeight="1" thickBot="1" x14ac:dyDescent="0.3">
      <c r="C14" s="60"/>
      <c r="D14" s="42">
        <v>3</v>
      </c>
      <c r="E14" s="55" t="s">
        <v>29</v>
      </c>
      <c r="F14" s="12" t="s">
        <v>5</v>
      </c>
      <c r="G14" s="30">
        <v>8</v>
      </c>
      <c r="H14" s="30">
        <v>7</v>
      </c>
      <c r="I14" s="30">
        <v>4</v>
      </c>
      <c r="J14" s="30">
        <v>8</v>
      </c>
      <c r="K14" s="30">
        <v>5</v>
      </c>
      <c r="L14" s="12">
        <v>3</v>
      </c>
      <c r="M14" s="12">
        <f t="shared" si="0"/>
        <v>35</v>
      </c>
      <c r="N14" s="19">
        <f t="shared" si="1"/>
        <v>0.79545454545454541</v>
      </c>
    </row>
    <row r="15" spans="3:37" s="8" customFormat="1" ht="19.7" customHeight="1" thickBot="1" x14ac:dyDescent="0.3">
      <c r="C15" s="60"/>
      <c r="D15" s="43"/>
      <c r="E15" s="51"/>
      <c r="F15" s="9" t="s">
        <v>6</v>
      </c>
      <c r="G15" s="14"/>
      <c r="H15" s="14"/>
      <c r="I15" s="14"/>
      <c r="J15" s="14"/>
      <c r="K15" s="14"/>
      <c r="L15" s="9">
        <v>3</v>
      </c>
      <c r="M15" s="9">
        <f t="shared" si="0"/>
        <v>3</v>
      </c>
      <c r="N15" s="19">
        <f t="shared" si="1"/>
        <v>6.8181818181818177E-2</v>
      </c>
    </row>
    <row r="16" spans="3:37" s="8" customFormat="1" ht="18.600000000000001" customHeight="1" thickBot="1" x14ac:dyDescent="0.3">
      <c r="C16" s="60"/>
      <c r="D16" s="43"/>
      <c r="E16" s="51"/>
      <c r="F16" s="9" t="s">
        <v>7</v>
      </c>
      <c r="G16" s="14"/>
      <c r="H16" s="14"/>
      <c r="I16" s="14"/>
      <c r="J16" s="14"/>
      <c r="K16" s="14"/>
      <c r="L16" s="9"/>
      <c r="M16" s="9">
        <f t="shared" si="0"/>
        <v>0</v>
      </c>
      <c r="N16" s="19">
        <f t="shared" si="1"/>
        <v>0</v>
      </c>
    </row>
    <row r="17" spans="3:14" s="8" customFormat="1" ht="21.6" customHeight="1" thickBot="1" x14ac:dyDescent="0.3">
      <c r="C17" s="60"/>
      <c r="D17" s="43"/>
      <c r="E17" s="51"/>
      <c r="F17" s="9" t="s">
        <v>8</v>
      </c>
      <c r="G17" s="14"/>
      <c r="H17" s="14"/>
      <c r="I17" s="14"/>
      <c r="J17" s="14"/>
      <c r="K17" s="14"/>
      <c r="L17" s="9"/>
      <c r="M17" s="9">
        <f t="shared" si="0"/>
        <v>0</v>
      </c>
      <c r="N17" s="19">
        <f t="shared" si="1"/>
        <v>0</v>
      </c>
    </row>
    <row r="18" spans="3:14" s="8" customFormat="1" ht="22.35" customHeight="1" thickBot="1" x14ac:dyDescent="0.3">
      <c r="C18" s="60"/>
      <c r="D18" s="56"/>
      <c r="E18" s="52"/>
      <c r="F18" s="14" t="s">
        <v>9</v>
      </c>
      <c r="G18" s="14"/>
      <c r="H18" s="14"/>
      <c r="I18" s="14"/>
      <c r="J18" s="14"/>
      <c r="K18" s="14"/>
      <c r="L18" s="14"/>
      <c r="M18" s="14">
        <f t="shared" si="0"/>
        <v>0</v>
      </c>
      <c r="N18" s="19">
        <f t="shared" si="1"/>
        <v>0</v>
      </c>
    </row>
    <row r="19" spans="3:14" s="8" customFormat="1" ht="18" customHeight="1" thickBot="1" x14ac:dyDescent="0.3">
      <c r="C19" s="60"/>
      <c r="D19" s="42">
        <v>4</v>
      </c>
      <c r="E19" s="55" t="s">
        <v>30</v>
      </c>
      <c r="F19" s="12" t="s">
        <v>5</v>
      </c>
      <c r="G19" s="30">
        <v>8</v>
      </c>
      <c r="H19" s="30">
        <v>7</v>
      </c>
      <c r="I19" s="30">
        <v>4</v>
      </c>
      <c r="J19" s="30">
        <v>8</v>
      </c>
      <c r="K19" s="12">
        <v>5</v>
      </c>
      <c r="L19" s="12">
        <v>4</v>
      </c>
      <c r="M19" s="12">
        <f t="shared" si="0"/>
        <v>36</v>
      </c>
      <c r="N19" s="19">
        <f t="shared" si="1"/>
        <v>0.81818181818181823</v>
      </c>
    </row>
    <row r="20" spans="3:14" s="8" customFormat="1" ht="21" customHeight="1" thickBot="1" x14ac:dyDescent="0.3">
      <c r="C20" s="60"/>
      <c r="D20" s="43"/>
      <c r="E20" s="51"/>
      <c r="F20" s="9" t="s">
        <v>6</v>
      </c>
      <c r="G20" s="14"/>
      <c r="H20" s="14"/>
      <c r="I20" s="14"/>
      <c r="J20" s="14"/>
      <c r="K20" s="9"/>
      <c r="L20" s="9">
        <v>2</v>
      </c>
      <c r="M20" s="9">
        <f t="shared" si="0"/>
        <v>2</v>
      </c>
      <c r="N20" s="19">
        <f t="shared" si="1"/>
        <v>4.5454545454545456E-2</v>
      </c>
    </row>
    <row r="21" spans="3:14" s="8" customFormat="1" ht="18" customHeight="1" thickBot="1" x14ac:dyDescent="0.3">
      <c r="C21" s="60"/>
      <c r="D21" s="43"/>
      <c r="E21" s="51"/>
      <c r="F21" s="9" t="s">
        <v>7</v>
      </c>
      <c r="G21" s="14"/>
      <c r="H21" s="14"/>
      <c r="I21" s="14"/>
      <c r="J21" s="14"/>
      <c r="K21" s="9"/>
      <c r="L21" s="9"/>
      <c r="M21" s="9">
        <f t="shared" si="0"/>
        <v>0</v>
      </c>
      <c r="N21" s="19">
        <f t="shared" ref="N21:N83" si="2">M21/41</f>
        <v>0</v>
      </c>
    </row>
    <row r="22" spans="3:14" s="8" customFormat="1" ht="19.7" customHeight="1" thickBot="1" x14ac:dyDescent="0.3">
      <c r="C22" s="60"/>
      <c r="D22" s="43"/>
      <c r="E22" s="51"/>
      <c r="F22" s="9" t="s">
        <v>8</v>
      </c>
      <c r="G22" s="14"/>
      <c r="H22" s="14"/>
      <c r="I22" s="14"/>
      <c r="J22" s="14"/>
      <c r="K22" s="9"/>
      <c r="L22" s="9"/>
      <c r="M22" s="9">
        <f t="shared" si="0"/>
        <v>0</v>
      </c>
      <c r="N22" s="19">
        <f t="shared" si="2"/>
        <v>0</v>
      </c>
    </row>
    <row r="23" spans="3:14" s="8" customFormat="1" ht="19.7" customHeight="1" thickBot="1" x14ac:dyDescent="0.3">
      <c r="C23" s="60"/>
      <c r="D23" s="44"/>
      <c r="E23" s="52"/>
      <c r="F23" s="13" t="s">
        <v>9</v>
      </c>
      <c r="G23" s="13"/>
      <c r="H23" s="13"/>
      <c r="I23" s="13"/>
      <c r="J23" s="13"/>
      <c r="K23" s="13"/>
      <c r="L23" s="13"/>
      <c r="M23" s="13">
        <f t="shared" si="0"/>
        <v>0</v>
      </c>
      <c r="N23" s="19">
        <f t="shared" si="2"/>
        <v>0</v>
      </c>
    </row>
    <row r="24" spans="3:14" s="8" customFormat="1" ht="16.7" customHeight="1" thickBot="1" x14ac:dyDescent="0.3">
      <c r="C24" s="60"/>
      <c r="D24" s="42">
        <v>5</v>
      </c>
      <c r="E24" s="55" t="s">
        <v>31</v>
      </c>
      <c r="F24" s="12" t="s">
        <v>5</v>
      </c>
      <c r="G24" s="30">
        <v>8</v>
      </c>
      <c r="H24" s="30">
        <v>7</v>
      </c>
      <c r="I24" s="12">
        <v>4</v>
      </c>
      <c r="J24" s="12">
        <v>8</v>
      </c>
      <c r="K24" s="12">
        <v>5</v>
      </c>
      <c r="L24" s="12">
        <v>1</v>
      </c>
      <c r="M24" s="12">
        <f t="shared" si="0"/>
        <v>33</v>
      </c>
      <c r="N24" s="19">
        <f>M24/44</f>
        <v>0.75</v>
      </c>
    </row>
    <row r="25" spans="3:14" s="8" customFormat="1" ht="21" customHeight="1" thickBot="1" x14ac:dyDescent="0.3">
      <c r="C25" s="60"/>
      <c r="D25" s="43"/>
      <c r="E25" s="51"/>
      <c r="F25" s="9" t="s">
        <v>6</v>
      </c>
      <c r="G25" s="14"/>
      <c r="H25" s="14"/>
      <c r="I25" s="9"/>
      <c r="J25" s="9"/>
      <c r="K25" s="9"/>
      <c r="L25" s="9">
        <v>5</v>
      </c>
      <c r="M25" s="9">
        <f t="shared" si="0"/>
        <v>5</v>
      </c>
      <c r="N25" s="19">
        <f>M25/44</f>
        <v>0.11363636363636363</v>
      </c>
    </row>
    <row r="26" spans="3:14" s="8" customFormat="1" ht="18.600000000000001" customHeight="1" thickBot="1" x14ac:dyDescent="0.3">
      <c r="C26" s="60"/>
      <c r="D26" s="43"/>
      <c r="E26" s="51"/>
      <c r="F26" s="9" t="s">
        <v>7</v>
      </c>
      <c r="G26" s="14"/>
      <c r="H26" s="14"/>
      <c r="I26" s="9"/>
      <c r="J26" s="9"/>
      <c r="K26" s="9"/>
      <c r="L26" s="9"/>
      <c r="M26" s="9">
        <f t="shared" si="0"/>
        <v>0</v>
      </c>
      <c r="N26" s="19">
        <f>M26/44</f>
        <v>0</v>
      </c>
    </row>
    <row r="27" spans="3:14" s="8" customFormat="1" ht="18.600000000000001" customHeight="1" thickBot="1" x14ac:dyDescent="0.3">
      <c r="C27" s="60"/>
      <c r="D27" s="43"/>
      <c r="E27" s="51"/>
      <c r="F27" s="9" t="s">
        <v>8</v>
      </c>
      <c r="G27" s="14"/>
      <c r="H27" s="14"/>
      <c r="I27" s="9"/>
      <c r="J27" s="9"/>
      <c r="K27" s="9"/>
      <c r="L27" s="9"/>
      <c r="M27" s="9">
        <f t="shared" si="0"/>
        <v>0</v>
      </c>
      <c r="N27" s="19">
        <f t="shared" si="2"/>
        <v>0</v>
      </c>
    </row>
    <row r="28" spans="3:14" s="8" customFormat="1" ht="20.45" customHeight="1" thickBot="1" x14ac:dyDescent="0.3">
      <c r="C28" s="47"/>
      <c r="D28" s="44"/>
      <c r="E28" s="52"/>
      <c r="F28" s="13" t="s">
        <v>9</v>
      </c>
      <c r="G28" s="13"/>
      <c r="H28" s="13"/>
      <c r="I28" s="13"/>
      <c r="J28" s="13"/>
      <c r="K28" s="13"/>
      <c r="L28" s="13"/>
      <c r="M28" s="13">
        <f t="shared" si="0"/>
        <v>0</v>
      </c>
      <c r="N28" s="19">
        <f t="shared" si="2"/>
        <v>0</v>
      </c>
    </row>
    <row r="29" spans="3:14" s="8" customFormat="1" ht="19.350000000000001" customHeight="1" thickBot="1" x14ac:dyDescent="0.3">
      <c r="C29" s="57" t="s">
        <v>4</v>
      </c>
      <c r="D29" s="42">
        <v>6</v>
      </c>
      <c r="E29" s="49" t="s">
        <v>24</v>
      </c>
      <c r="F29" s="12" t="s">
        <v>5</v>
      </c>
      <c r="G29" s="12">
        <v>8</v>
      </c>
      <c r="H29" s="12">
        <v>7</v>
      </c>
      <c r="I29" s="12">
        <v>4</v>
      </c>
      <c r="J29" s="12">
        <v>8</v>
      </c>
      <c r="K29" s="12">
        <v>4</v>
      </c>
      <c r="L29" s="12">
        <v>4</v>
      </c>
      <c r="M29" s="30">
        <f t="shared" si="0"/>
        <v>35</v>
      </c>
      <c r="N29" s="19">
        <f>M29/44</f>
        <v>0.79545454545454541</v>
      </c>
    </row>
    <row r="30" spans="3:14" s="8" customFormat="1" ht="18.600000000000001" customHeight="1" thickBot="1" x14ac:dyDescent="0.3">
      <c r="C30" s="58"/>
      <c r="D30" s="43"/>
      <c r="E30" s="40"/>
      <c r="F30" s="9" t="s">
        <v>6</v>
      </c>
      <c r="G30" s="9"/>
      <c r="H30" s="9"/>
      <c r="I30" s="9"/>
      <c r="J30" s="9"/>
      <c r="K30" s="9">
        <v>1</v>
      </c>
      <c r="L30" s="9">
        <v>2</v>
      </c>
      <c r="M30" s="9">
        <f t="shared" si="0"/>
        <v>3</v>
      </c>
      <c r="N30" s="19">
        <f>M30/44</f>
        <v>6.8181818181818177E-2</v>
      </c>
    </row>
    <row r="31" spans="3:14" s="8" customFormat="1" ht="16.7" customHeight="1" thickBot="1" x14ac:dyDescent="0.3">
      <c r="C31" s="58"/>
      <c r="D31" s="43"/>
      <c r="E31" s="40"/>
      <c r="F31" s="9" t="s">
        <v>7</v>
      </c>
      <c r="G31" s="9"/>
      <c r="H31" s="9"/>
      <c r="I31" s="9"/>
      <c r="J31" s="9"/>
      <c r="K31" s="9"/>
      <c r="L31" s="9"/>
      <c r="M31" s="9">
        <f t="shared" si="0"/>
        <v>0</v>
      </c>
      <c r="N31" s="19">
        <f t="shared" si="2"/>
        <v>0</v>
      </c>
    </row>
    <row r="32" spans="3:14" s="8" customFormat="1" ht="21" customHeight="1" thickBot="1" x14ac:dyDescent="0.3">
      <c r="C32" s="58"/>
      <c r="D32" s="43"/>
      <c r="E32" s="40"/>
      <c r="F32" s="9" t="s">
        <v>8</v>
      </c>
      <c r="G32" s="9"/>
      <c r="H32" s="9"/>
      <c r="I32" s="9"/>
      <c r="J32" s="9"/>
      <c r="K32" s="9"/>
      <c r="L32" s="9"/>
      <c r="M32" s="9">
        <f t="shared" si="0"/>
        <v>0</v>
      </c>
      <c r="N32" s="19">
        <f t="shared" si="2"/>
        <v>0</v>
      </c>
    </row>
    <row r="33" spans="3:14" s="8" customFormat="1" ht="19.7" customHeight="1" thickBot="1" x14ac:dyDescent="0.3">
      <c r="C33" s="59"/>
      <c r="D33" s="56"/>
      <c r="E33" s="41"/>
      <c r="F33" s="14" t="s">
        <v>9</v>
      </c>
      <c r="G33" s="14"/>
      <c r="H33" s="14"/>
      <c r="I33" s="14"/>
      <c r="J33" s="14"/>
      <c r="K33" s="14"/>
      <c r="L33" s="14"/>
      <c r="M33" s="15">
        <f t="shared" si="0"/>
        <v>0</v>
      </c>
      <c r="N33" s="19">
        <f t="shared" si="2"/>
        <v>0</v>
      </c>
    </row>
    <row r="34" spans="3:14" s="8" customFormat="1" ht="18.600000000000001" customHeight="1" thickBot="1" x14ac:dyDescent="0.3">
      <c r="C34" s="60"/>
      <c r="D34" s="42">
        <v>7</v>
      </c>
      <c r="E34" s="55" t="s">
        <v>25</v>
      </c>
      <c r="F34" s="12" t="s">
        <v>5</v>
      </c>
      <c r="G34" s="12">
        <v>8</v>
      </c>
      <c r="H34" s="12">
        <v>7</v>
      </c>
      <c r="I34" s="30">
        <v>4</v>
      </c>
      <c r="J34" s="30">
        <v>8</v>
      </c>
      <c r="K34" s="30">
        <v>4</v>
      </c>
      <c r="L34" s="30">
        <v>3</v>
      </c>
      <c r="M34" s="12">
        <f t="shared" si="0"/>
        <v>34</v>
      </c>
      <c r="N34" s="19">
        <f>M34/44</f>
        <v>0.77272727272727271</v>
      </c>
    </row>
    <row r="35" spans="3:14" s="8" customFormat="1" ht="18" customHeight="1" thickBot="1" x14ac:dyDescent="0.3">
      <c r="C35" s="60"/>
      <c r="D35" s="43"/>
      <c r="E35" s="51"/>
      <c r="F35" s="9" t="s">
        <v>6</v>
      </c>
      <c r="G35" s="9"/>
      <c r="H35" s="9"/>
      <c r="I35" s="14"/>
      <c r="J35" s="14"/>
      <c r="K35" s="14">
        <v>1</v>
      </c>
      <c r="L35" s="14">
        <v>3</v>
      </c>
      <c r="M35" s="9">
        <f t="shared" si="0"/>
        <v>4</v>
      </c>
      <c r="N35" s="19">
        <f>M35/44</f>
        <v>9.0909090909090912E-2</v>
      </c>
    </row>
    <row r="36" spans="3:14" s="8" customFormat="1" ht="17.45" customHeight="1" thickBot="1" x14ac:dyDescent="0.3">
      <c r="C36" s="60"/>
      <c r="D36" s="43"/>
      <c r="E36" s="51"/>
      <c r="F36" s="9" t="s">
        <v>7</v>
      </c>
      <c r="G36" s="9"/>
      <c r="H36" s="9"/>
      <c r="I36" s="14"/>
      <c r="J36" s="14"/>
      <c r="K36" s="14"/>
      <c r="L36" s="14"/>
      <c r="M36" s="9">
        <f t="shared" si="0"/>
        <v>0</v>
      </c>
      <c r="N36" s="19">
        <f>M36/44</f>
        <v>0</v>
      </c>
    </row>
    <row r="37" spans="3:14" s="8" customFormat="1" ht="20.45" customHeight="1" thickBot="1" x14ac:dyDescent="0.3">
      <c r="C37" s="60"/>
      <c r="D37" s="43"/>
      <c r="E37" s="51"/>
      <c r="F37" s="9" t="s">
        <v>8</v>
      </c>
      <c r="G37" s="9"/>
      <c r="H37" s="9"/>
      <c r="I37" s="14"/>
      <c r="J37" s="14"/>
      <c r="K37" s="14"/>
      <c r="L37" s="14"/>
      <c r="M37" s="9">
        <f t="shared" si="0"/>
        <v>0</v>
      </c>
      <c r="N37" s="19">
        <f t="shared" si="2"/>
        <v>0</v>
      </c>
    </row>
    <row r="38" spans="3:14" s="8" customFormat="1" ht="20.45" customHeight="1" thickBot="1" x14ac:dyDescent="0.3">
      <c r="C38" s="60"/>
      <c r="D38" s="56"/>
      <c r="E38" s="52"/>
      <c r="F38" s="14" t="s">
        <v>9</v>
      </c>
      <c r="G38" s="14"/>
      <c r="H38" s="14"/>
      <c r="I38" s="14"/>
      <c r="J38" s="14"/>
      <c r="K38" s="14"/>
      <c r="L38" s="14"/>
      <c r="M38" s="14">
        <f t="shared" si="0"/>
        <v>0</v>
      </c>
      <c r="N38" s="19">
        <f t="shared" si="2"/>
        <v>0</v>
      </c>
    </row>
    <row r="39" spans="3:14" s="8" customFormat="1" ht="19.350000000000001" customHeight="1" thickBot="1" x14ac:dyDescent="0.3">
      <c r="C39" s="60"/>
      <c r="D39" s="42">
        <v>8</v>
      </c>
      <c r="E39" s="55" t="s">
        <v>32</v>
      </c>
      <c r="F39" s="12" t="s">
        <v>5</v>
      </c>
      <c r="G39" s="12">
        <v>8</v>
      </c>
      <c r="H39" s="12">
        <v>7</v>
      </c>
      <c r="I39" s="12">
        <v>4</v>
      </c>
      <c r="J39" s="30">
        <v>8</v>
      </c>
      <c r="K39" s="30">
        <v>5</v>
      </c>
      <c r="L39" s="30">
        <v>5</v>
      </c>
      <c r="M39" s="12">
        <f t="shared" si="0"/>
        <v>37</v>
      </c>
      <c r="N39" s="19">
        <f>M39/44</f>
        <v>0.84090909090909094</v>
      </c>
    </row>
    <row r="40" spans="3:14" s="8" customFormat="1" ht="18" customHeight="1" thickBot="1" x14ac:dyDescent="0.3">
      <c r="C40" s="60"/>
      <c r="D40" s="43"/>
      <c r="E40" s="51"/>
      <c r="F40" s="9" t="s">
        <v>6</v>
      </c>
      <c r="G40" s="9"/>
      <c r="H40" s="9"/>
      <c r="I40" s="9"/>
      <c r="J40" s="14"/>
      <c r="K40" s="14"/>
      <c r="L40" s="14">
        <v>1</v>
      </c>
      <c r="M40" s="9">
        <f t="shared" si="0"/>
        <v>1</v>
      </c>
      <c r="N40" s="19">
        <f>M40/44</f>
        <v>2.2727272727272728E-2</v>
      </c>
    </row>
    <row r="41" spans="3:14" s="8" customFormat="1" ht="18.600000000000001" customHeight="1" thickBot="1" x14ac:dyDescent="0.3">
      <c r="C41" s="60"/>
      <c r="D41" s="43"/>
      <c r="E41" s="51"/>
      <c r="F41" s="9" t="s">
        <v>7</v>
      </c>
      <c r="G41" s="9"/>
      <c r="H41" s="9"/>
      <c r="I41" s="9"/>
      <c r="J41" s="14"/>
      <c r="K41" s="14"/>
      <c r="L41" s="14"/>
      <c r="M41" s="9">
        <f t="shared" si="0"/>
        <v>0</v>
      </c>
      <c r="N41" s="19">
        <f>M41/44</f>
        <v>0</v>
      </c>
    </row>
    <row r="42" spans="3:14" s="8" customFormat="1" ht="16.350000000000001" customHeight="1" thickBot="1" x14ac:dyDescent="0.3">
      <c r="C42" s="60"/>
      <c r="D42" s="43"/>
      <c r="E42" s="51"/>
      <c r="F42" s="9" t="s">
        <v>8</v>
      </c>
      <c r="G42" s="9"/>
      <c r="H42" s="9"/>
      <c r="I42" s="9"/>
      <c r="J42" s="14"/>
      <c r="K42" s="14"/>
      <c r="L42" s="14"/>
      <c r="M42" s="9">
        <f t="shared" si="0"/>
        <v>0</v>
      </c>
      <c r="N42" s="19">
        <f t="shared" si="2"/>
        <v>0</v>
      </c>
    </row>
    <row r="43" spans="3:14" s="8" customFormat="1" ht="19.350000000000001" customHeight="1" thickBot="1" x14ac:dyDescent="0.3">
      <c r="C43" s="60"/>
      <c r="D43" s="56"/>
      <c r="E43" s="52"/>
      <c r="F43" s="14" t="s">
        <v>9</v>
      </c>
      <c r="G43" s="14"/>
      <c r="H43" s="14"/>
      <c r="I43" s="14"/>
      <c r="J43" s="14"/>
      <c r="K43" s="14"/>
      <c r="L43" s="14"/>
      <c r="M43" s="14">
        <f t="shared" si="0"/>
        <v>0</v>
      </c>
      <c r="N43" s="19">
        <f t="shared" si="2"/>
        <v>0</v>
      </c>
    </row>
    <row r="44" spans="3:14" s="8" customFormat="1" ht="16.7" customHeight="1" thickBot="1" x14ac:dyDescent="0.3">
      <c r="C44" s="60"/>
      <c r="D44" s="53">
        <v>9</v>
      </c>
      <c r="E44" s="55" t="s">
        <v>33</v>
      </c>
      <c r="F44" s="12" t="s">
        <v>5</v>
      </c>
      <c r="G44" s="12">
        <v>8</v>
      </c>
      <c r="H44" s="12">
        <v>7</v>
      </c>
      <c r="I44" s="12">
        <v>4</v>
      </c>
      <c r="J44" s="12">
        <v>8</v>
      </c>
      <c r="K44" s="30">
        <v>4</v>
      </c>
      <c r="L44" s="30">
        <v>4</v>
      </c>
      <c r="M44" s="12">
        <f t="shared" si="0"/>
        <v>35</v>
      </c>
      <c r="N44" s="19">
        <f>M44/44</f>
        <v>0.79545454545454541</v>
      </c>
    </row>
    <row r="45" spans="3:14" s="8" customFormat="1" ht="17.45" customHeight="1" thickBot="1" x14ac:dyDescent="0.3">
      <c r="C45" s="60"/>
      <c r="D45" s="54"/>
      <c r="E45" s="51"/>
      <c r="F45" s="9" t="s">
        <v>6</v>
      </c>
      <c r="G45" s="9"/>
      <c r="H45" s="9"/>
      <c r="I45" s="9"/>
      <c r="J45" s="9"/>
      <c r="K45" s="14">
        <v>1</v>
      </c>
      <c r="L45" s="14">
        <v>2</v>
      </c>
      <c r="M45" s="9">
        <f t="shared" si="0"/>
        <v>3</v>
      </c>
      <c r="N45" s="19">
        <f>M45/44</f>
        <v>6.8181818181818177E-2</v>
      </c>
    </row>
    <row r="46" spans="3:14" s="8" customFormat="1" ht="18.600000000000001" customHeight="1" thickBot="1" x14ac:dyDescent="0.3">
      <c r="C46" s="60"/>
      <c r="D46" s="54"/>
      <c r="E46" s="51"/>
      <c r="F46" s="9" t="s">
        <v>7</v>
      </c>
      <c r="G46" s="9"/>
      <c r="H46" s="9"/>
      <c r="I46" s="9"/>
      <c r="J46" s="9"/>
      <c r="K46" s="14"/>
      <c r="L46" s="14"/>
      <c r="M46" s="9">
        <f t="shared" si="0"/>
        <v>0</v>
      </c>
      <c r="N46" s="19">
        <f t="shared" si="2"/>
        <v>0</v>
      </c>
    </row>
    <row r="47" spans="3:14" s="8" customFormat="1" ht="20.45" customHeight="1" thickBot="1" x14ac:dyDescent="0.3">
      <c r="C47" s="60"/>
      <c r="D47" s="54"/>
      <c r="E47" s="51"/>
      <c r="F47" s="9" t="s">
        <v>8</v>
      </c>
      <c r="G47" s="9"/>
      <c r="H47" s="9"/>
      <c r="I47" s="9"/>
      <c r="J47" s="9"/>
      <c r="K47" s="14"/>
      <c r="L47" s="14"/>
      <c r="M47" s="9">
        <f t="shared" si="0"/>
        <v>0</v>
      </c>
      <c r="N47" s="19">
        <f t="shared" si="2"/>
        <v>0</v>
      </c>
    </row>
    <row r="48" spans="3:14" s="8" customFormat="1" ht="19.7" customHeight="1" thickBot="1" x14ac:dyDescent="0.3">
      <c r="C48" s="60"/>
      <c r="D48" s="54"/>
      <c r="E48" s="52"/>
      <c r="F48" s="14" t="s">
        <v>9</v>
      </c>
      <c r="G48" s="14"/>
      <c r="H48" s="14"/>
      <c r="I48" s="14"/>
      <c r="J48" s="14"/>
      <c r="K48" s="14"/>
      <c r="L48" s="14"/>
      <c r="M48" s="14">
        <f t="shared" si="0"/>
        <v>0</v>
      </c>
      <c r="N48" s="19">
        <f t="shared" si="2"/>
        <v>0</v>
      </c>
    </row>
    <row r="49" spans="3:14" s="8" customFormat="1" ht="19.7" customHeight="1" thickBot="1" x14ac:dyDescent="0.3">
      <c r="C49" s="60"/>
      <c r="D49" s="53">
        <v>10</v>
      </c>
      <c r="E49" s="55" t="s">
        <v>34</v>
      </c>
      <c r="F49" s="12" t="s">
        <v>5</v>
      </c>
      <c r="G49" s="30">
        <v>8</v>
      </c>
      <c r="H49" s="30">
        <v>7</v>
      </c>
      <c r="I49" s="30">
        <v>4</v>
      </c>
      <c r="J49" s="30">
        <v>8</v>
      </c>
      <c r="K49" s="30">
        <v>3</v>
      </c>
      <c r="L49" s="12">
        <v>3</v>
      </c>
      <c r="M49" s="12">
        <f t="shared" si="0"/>
        <v>33</v>
      </c>
      <c r="N49" s="19">
        <f>M49/44</f>
        <v>0.75</v>
      </c>
    </row>
    <row r="50" spans="3:14" s="8" customFormat="1" ht="18" customHeight="1" thickBot="1" x14ac:dyDescent="0.3">
      <c r="C50" s="60"/>
      <c r="D50" s="54"/>
      <c r="E50" s="51"/>
      <c r="F50" s="9" t="s">
        <v>6</v>
      </c>
      <c r="G50" s="14"/>
      <c r="H50" s="14"/>
      <c r="I50" s="14"/>
      <c r="J50" s="14"/>
      <c r="K50" s="14">
        <v>2</v>
      </c>
      <c r="L50" s="9">
        <v>2</v>
      </c>
      <c r="M50" s="9">
        <f t="shared" si="0"/>
        <v>4</v>
      </c>
      <c r="N50" s="19">
        <f>M50/44</f>
        <v>9.0909090909090912E-2</v>
      </c>
    </row>
    <row r="51" spans="3:14" s="8" customFormat="1" ht="20.45" customHeight="1" thickBot="1" x14ac:dyDescent="0.3">
      <c r="C51" s="60"/>
      <c r="D51" s="54"/>
      <c r="E51" s="51"/>
      <c r="F51" s="9" t="s">
        <v>7</v>
      </c>
      <c r="G51" s="14"/>
      <c r="H51" s="14"/>
      <c r="I51" s="14"/>
      <c r="J51" s="14"/>
      <c r="K51" s="14"/>
      <c r="L51" s="9">
        <v>1</v>
      </c>
      <c r="M51" s="9">
        <f t="shared" si="0"/>
        <v>1</v>
      </c>
      <c r="N51" s="19">
        <f>M51/44</f>
        <v>2.2727272727272728E-2</v>
      </c>
    </row>
    <row r="52" spans="3:14" s="8" customFormat="1" ht="17.45" customHeight="1" thickBot="1" x14ac:dyDescent="0.3">
      <c r="C52" s="60"/>
      <c r="D52" s="54"/>
      <c r="E52" s="51"/>
      <c r="F52" s="9" t="s">
        <v>8</v>
      </c>
      <c r="G52" s="14"/>
      <c r="H52" s="14"/>
      <c r="I52" s="14"/>
      <c r="J52" s="14"/>
      <c r="K52" s="14"/>
      <c r="L52" s="9"/>
      <c r="M52" s="9">
        <f t="shared" si="0"/>
        <v>0</v>
      </c>
      <c r="N52" s="19">
        <f t="shared" si="2"/>
        <v>0</v>
      </c>
    </row>
    <row r="53" spans="3:14" s="8" customFormat="1" ht="18.600000000000001" customHeight="1" thickBot="1" x14ac:dyDescent="0.3">
      <c r="C53" s="60"/>
      <c r="D53" s="54"/>
      <c r="E53" s="52"/>
      <c r="F53" s="14" t="s">
        <v>9</v>
      </c>
      <c r="G53" s="14"/>
      <c r="H53" s="14"/>
      <c r="I53" s="14"/>
      <c r="J53" s="14"/>
      <c r="K53" s="14"/>
      <c r="L53" s="14"/>
      <c r="M53" s="14">
        <f t="shared" si="0"/>
        <v>0</v>
      </c>
      <c r="N53" s="19">
        <f t="shared" si="2"/>
        <v>0</v>
      </c>
    </row>
    <row r="54" spans="3:14" s="8" customFormat="1" ht="17.45" customHeight="1" thickBot="1" x14ac:dyDescent="0.3">
      <c r="C54" s="60"/>
      <c r="D54" s="42">
        <v>11</v>
      </c>
      <c r="E54" s="55" t="s">
        <v>35</v>
      </c>
      <c r="F54" s="12" t="s">
        <v>5</v>
      </c>
      <c r="G54" s="12">
        <v>8</v>
      </c>
      <c r="H54" s="12">
        <v>7</v>
      </c>
      <c r="I54" s="12">
        <v>4</v>
      </c>
      <c r="J54" s="12">
        <v>8</v>
      </c>
      <c r="K54" s="12">
        <v>5</v>
      </c>
      <c r="L54" s="12">
        <v>4</v>
      </c>
      <c r="M54" s="12">
        <f t="shared" si="0"/>
        <v>36</v>
      </c>
      <c r="N54" s="19">
        <f>M54/44</f>
        <v>0.81818181818181823</v>
      </c>
    </row>
    <row r="55" spans="3:14" s="8" customFormat="1" ht="18.600000000000001" customHeight="1" thickBot="1" x14ac:dyDescent="0.3">
      <c r="C55" s="60"/>
      <c r="D55" s="43"/>
      <c r="E55" s="51"/>
      <c r="F55" s="9" t="s">
        <v>6</v>
      </c>
      <c r="G55" s="9"/>
      <c r="H55" s="9"/>
      <c r="I55" s="9"/>
      <c r="J55" s="9"/>
      <c r="K55" s="9"/>
      <c r="L55" s="9">
        <v>2</v>
      </c>
      <c r="M55" s="9">
        <f t="shared" si="0"/>
        <v>2</v>
      </c>
      <c r="N55" s="19">
        <f>M55/44</f>
        <v>4.5454545454545456E-2</v>
      </c>
    </row>
    <row r="56" spans="3:14" s="8" customFormat="1" ht="18" customHeight="1" thickBot="1" x14ac:dyDescent="0.3">
      <c r="C56" s="60"/>
      <c r="D56" s="43"/>
      <c r="E56" s="51"/>
      <c r="F56" s="9" t="s">
        <v>7</v>
      </c>
      <c r="G56" s="9"/>
      <c r="H56" s="9"/>
      <c r="I56" s="9"/>
      <c r="J56" s="9"/>
      <c r="K56" s="9"/>
      <c r="L56" s="9"/>
      <c r="M56" s="9">
        <f t="shared" si="0"/>
        <v>0</v>
      </c>
      <c r="N56" s="19">
        <f t="shared" si="2"/>
        <v>0</v>
      </c>
    </row>
    <row r="57" spans="3:14" s="8" customFormat="1" ht="17.45" customHeight="1" thickBot="1" x14ac:dyDescent="0.3">
      <c r="C57" s="60"/>
      <c r="D57" s="43"/>
      <c r="E57" s="51"/>
      <c r="F57" s="9" t="s">
        <v>8</v>
      </c>
      <c r="G57" s="9"/>
      <c r="H57" s="9"/>
      <c r="I57" s="9"/>
      <c r="J57" s="9"/>
      <c r="K57" s="9"/>
      <c r="L57" s="9"/>
      <c r="M57" s="9">
        <f t="shared" si="0"/>
        <v>0</v>
      </c>
      <c r="N57" s="19">
        <f t="shared" si="2"/>
        <v>0</v>
      </c>
    </row>
    <row r="58" spans="3:14" s="8" customFormat="1" ht="19.7" customHeight="1" thickBot="1" x14ac:dyDescent="0.3">
      <c r="C58" s="47"/>
      <c r="D58" s="56"/>
      <c r="E58" s="52"/>
      <c r="F58" s="14" t="s">
        <v>9</v>
      </c>
      <c r="G58" s="14"/>
      <c r="H58" s="14"/>
      <c r="I58" s="14"/>
      <c r="J58" s="14"/>
      <c r="K58" s="14"/>
      <c r="L58" s="14"/>
      <c r="M58" s="14">
        <f t="shared" si="0"/>
        <v>0</v>
      </c>
      <c r="N58" s="19">
        <f t="shared" si="2"/>
        <v>0</v>
      </c>
    </row>
    <row r="59" spans="3:14" s="8" customFormat="1" ht="16.7" customHeight="1" thickBot="1" x14ac:dyDescent="0.3">
      <c r="C59" s="48" t="s">
        <v>11</v>
      </c>
      <c r="D59" s="42">
        <v>12</v>
      </c>
      <c r="E59" s="49" t="s">
        <v>36</v>
      </c>
      <c r="F59" s="12" t="s">
        <v>5</v>
      </c>
      <c r="G59" s="12">
        <v>8</v>
      </c>
      <c r="H59" s="12">
        <v>7</v>
      </c>
      <c r="I59" s="12">
        <v>4</v>
      </c>
      <c r="J59" s="12">
        <v>8</v>
      </c>
      <c r="K59" s="12">
        <v>5</v>
      </c>
      <c r="L59" s="12">
        <v>6</v>
      </c>
      <c r="M59" s="12">
        <f t="shared" si="0"/>
        <v>38</v>
      </c>
      <c r="N59" s="19">
        <f>M59/44</f>
        <v>0.86363636363636365</v>
      </c>
    </row>
    <row r="60" spans="3:14" s="8" customFormat="1" ht="18" customHeight="1" thickBot="1" x14ac:dyDescent="0.3">
      <c r="C60" s="46"/>
      <c r="D60" s="43"/>
      <c r="E60" s="40"/>
      <c r="F60" s="9" t="s">
        <v>6</v>
      </c>
      <c r="G60" s="9"/>
      <c r="H60" s="9"/>
      <c r="I60" s="9"/>
      <c r="J60" s="9"/>
      <c r="K60" s="9"/>
      <c r="L60" s="9"/>
      <c r="M60" s="9">
        <f t="shared" si="0"/>
        <v>0</v>
      </c>
      <c r="N60" s="19">
        <f>M60/44</f>
        <v>0</v>
      </c>
    </row>
    <row r="61" spans="3:14" s="8" customFormat="1" ht="17.45" customHeight="1" thickBot="1" x14ac:dyDescent="0.3">
      <c r="C61" s="46"/>
      <c r="D61" s="43"/>
      <c r="E61" s="40"/>
      <c r="F61" s="9" t="s">
        <v>7</v>
      </c>
      <c r="G61" s="9"/>
      <c r="H61" s="9"/>
      <c r="I61" s="9"/>
      <c r="J61" s="9"/>
      <c r="K61" s="9"/>
      <c r="L61" s="9"/>
      <c r="M61" s="9">
        <f t="shared" si="0"/>
        <v>0</v>
      </c>
      <c r="N61" s="19">
        <f t="shared" si="2"/>
        <v>0</v>
      </c>
    </row>
    <row r="62" spans="3:14" s="8" customFormat="1" ht="15.6" customHeight="1" thickBot="1" x14ac:dyDescent="0.3">
      <c r="C62" s="46"/>
      <c r="D62" s="43"/>
      <c r="E62" s="40"/>
      <c r="F62" s="9" t="s">
        <v>12</v>
      </c>
      <c r="G62" s="9"/>
      <c r="H62" s="9"/>
      <c r="I62" s="9"/>
      <c r="J62" s="9"/>
      <c r="K62" s="9"/>
      <c r="L62" s="9"/>
      <c r="M62" s="9">
        <f t="shared" si="0"/>
        <v>0</v>
      </c>
      <c r="N62" s="19">
        <f t="shared" si="2"/>
        <v>0</v>
      </c>
    </row>
    <row r="63" spans="3:14" s="8" customFormat="1" ht="22.35" customHeight="1" thickBot="1" x14ac:dyDescent="0.3">
      <c r="C63" s="46"/>
      <c r="D63" s="44"/>
      <c r="E63" s="41"/>
      <c r="F63" s="13" t="s">
        <v>9</v>
      </c>
      <c r="G63" s="13"/>
      <c r="H63" s="13"/>
      <c r="I63" s="13"/>
      <c r="J63" s="13"/>
      <c r="K63" s="13"/>
      <c r="L63" s="13"/>
      <c r="M63" s="13">
        <f t="shared" si="0"/>
        <v>0</v>
      </c>
      <c r="N63" s="19">
        <f t="shared" si="2"/>
        <v>0</v>
      </c>
    </row>
    <row r="64" spans="3:14" s="8" customFormat="1" ht="18.600000000000001" customHeight="1" thickBot="1" x14ac:dyDescent="0.3">
      <c r="C64" s="46"/>
      <c r="D64" s="42">
        <v>13</v>
      </c>
      <c r="E64" s="49" t="s">
        <v>26</v>
      </c>
      <c r="F64" s="12" t="s">
        <v>5</v>
      </c>
      <c r="G64" s="12">
        <v>8</v>
      </c>
      <c r="H64" s="12">
        <v>7</v>
      </c>
      <c r="I64" s="12">
        <v>4</v>
      </c>
      <c r="J64" s="12">
        <v>8</v>
      </c>
      <c r="K64" s="12">
        <v>5</v>
      </c>
      <c r="L64" s="12">
        <v>5</v>
      </c>
      <c r="M64" s="12">
        <f t="shared" si="0"/>
        <v>37</v>
      </c>
      <c r="N64" s="19">
        <f>M64/44</f>
        <v>0.84090909090909094</v>
      </c>
    </row>
    <row r="65" spans="3:14" s="8" customFormat="1" ht="21" customHeight="1" thickBot="1" x14ac:dyDescent="0.3">
      <c r="C65" s="46"/>
      <c r="D65" s="43"/>
      <c r="E65" s="40"/>
      <c r="F65" s="9" t="s">
        <v>6</v>
      </c>
      <c r="G65" s="9"/>
      <c r="H65" s="9"/>
      <c r="I65" s="9"/>
      <c r="J65" s="9"/>
      <c r="K65" s="9"/>
      <c r="L65" s="9">
        <v>1</v>
      </c>
      <c r="M65" s="9">
        <f t="shared" si="0"/>
        <v>1</v>
      </c>
      <c r="N65" s="19">
        <f>M65/44</f>
        <v>2.2727272727272728E-2</v>
      </c>
    </row>
    <row r="66" spans="3:14" s="8" customFormat="1" ht="19.350000000000001" customHeight="1" thickBot="1" x14ac:dyDescent="0.3">
      <c r="C66" s="46"/>
      <c r="D66" s="43"/>
      <c r="E66" s="40"/>
      <c r="F66" s="9" t="s">
        <v>7</v>
      </c>
      <c r="G66" s="9"/>
      <c r="H66" s="9"/>
      <c r="I66" s="9"/>
      <c r="J66" s="9"/>
      <c r="K66" s="9"/>
      <c r="L66" s="9"/>
      <c r="M66" s="9">
        <f t="shared" si="0"/>
        <v>0</v>
      </c>
      <c r="N66" s="19">
        <f>M66/44</f>
        <v>0</v>
      </c>
    </row>
    <row r="67" spans="3:14" s="8" customFormat="1" ht="20.45" customHeight="1" thickBot="1" x14ac:dyDescent="0.3">
      <c r="C67" s="46"/>
      <c r="D67" s="43"/>
      <c r="E67" s="40"/>
      <c r="F67" s="9" t="s">
        <v>8</v>
      </c>
      <c r="G67" s="9"/>
      <c r="H67" s="9"/>
      <c r="I67" s="9"/>
      <c r="J67" s="9"/>
      <c r="K67" s="9"/>
      <c r="L67" s="9"/>
      <c r="M67" s="9">
        <f t="shared" si="0"/>
        <v>0</v>
      </c>
      <c r="N67" s="19">
        <f t="shared" si="2"/>
        <v>0</v>
      </c>
    </row>
    <row r="68" spans="3:14" s="8" customFormat="1" ht="22.35" customHeight="1" thickBot="1" x14ac:dyDescent="0.3">
      <c r="C68" s="46"/>
      <c r="D68" s="44"/>
      <c r="E68" s="41"/>
      <c r="F68" s="13" t="s">
        <v>9</v>
      </c>
      <c r="G68" s="13"/>
      <c r="H68" s="13"/>
      <c r="I68" s="13"/>
      <c r="J68" s="13"/>
      <c r="K68" s="13"/>
      <c r="L68" s="13"/>
      <c r="M68" s="13">
        <f t="shared" ref="M68:M93" si="3">SUM(G68:L68)</f>
        <v>0</v>
      </c>
      <c r="N68" s="19">
        <f t="shared" si="2"/>
        <v>0</v>
      </c>
    </row>
    <row r="69" spans="3:14" s="8" customFormat="1" ht="19.7" customHeight="1" thickBot="1" x14ac:dyDescent="0.3">
      <c r="C69" s="46"/>
      <c r="D69" s="42">
        <v>14</v>
      </c>
      <c r="E69" s="49" t="s">
        <v>37</v>
      </c>
      <c r="F69" s="12" t="s">
        <v>5</v>
      </c>
      <c r="G69" s="12">
        <v>8</v>
      </c>
      <c r="H69" s="12">
        <v>7</v>
      </c>
      <c r="I69" s="12">
        <v>4</v>
      </c>
      <c r="J69" s="12">
        <v>8</v>
      </c>
      <c r="K69" s="12">
        <v>4</v>
      </c>
      <c r="L69" s="12">
        <v>1</v>
      </c>
      <c r="M69" s="12">
        <f t="shared" si="3"/>
        <v>32</v>
      </c>
      <c r="N69" s="19">
        <f>M69/44</f>
        <v>0.72727272727272729</v>
      </c>
    </row>
    <row r="70" spans="3:14" s="8" customFormat="1" ht="18.600000000000001" customHeight="1" thickBot="1" x14ac:dyDescent="0.3">
      <c r="C70" s="46"/>
      <c r="D70" s="43"/>
      <c r="E70" s="40"/>
      <c r="F70" s="9" t="s">
        <v>6</v>
      </c>
      <c r="G70" s="9"/>
      <c r="H70" s="9"/>
      <c r="I70" s="9"/>
      <c r="J70" s="9"/>
      <c r="K70" s="9">
        <v>1</v>
      </c>
      <c r="L70" s="9">
        <v>4</v>
      </c>
      <c r="M70" s="9">
        <f t="shared" si="3"/>
        <v>5</v>
      </c>
      <c r="N70" s="19">
        <f>M70/44</f>
        <v>0.11363636363636363</v>
      </c>
    </row>
    <row r="71" spans="3:14" s="8" customFormat="1" ht="19.7" customHeight="1" thickBot="1" x14ac:dyDescent="0.3">
      <c r="C71" s="46"/>
      <c r="D71" s="43"/>
      <c r="E71" s="40"/>
      <c r="F71" s="9" t="s">
        <v>7</v>
      </c>
      <c r="G71" s="9"/>
      <c r="H71" s="9"/>
      <c r="I71" s="9"/>
      <c r="J71" s="9"/>
      <c r="K71" s="9"/>
      <c r="L71" s="9">
        <v>1</v>
      </c>
      <c r="M71" s="9">
        <f t="shared" si="3"/>
        <v>1</v>
      </c>
      <c r="N71" s="19">
        <f>M71/44</f>
        <v>2.2727272727272728E-2</v>
      </c>
    </row>
    <row r="72" spans="3:14" s="8" customFormat="1" ht="20.45" customHeight="1" thickBot="1" x14ac:dyDescent="0.3">
      <c r="C72" s="46"/>
      <c r="D72" s="43"/>
      <c r="E72" s="40"/>
      <c r="F72" s="9" t="s">
        <v>8</v>
      </c>
      <c r="G72" s="9"/>
      <c r="H72" s="9"/>
      <c r="I72" s="9"/>
      <c r="J72" s="9"/>
      <c r="K72" s="9"/>
      <c r="L72" s="9"/>
      <c r="M72" s="9">
        <f t="shared" si="3"/>
        <v>0</v>
      </c>
      <c r="N72" s="19">
        <f t="shared" si="2"/>
        <v>0</v>
      </c>
    </row>
    <row r="73" spans="3:14" s="8" customFormat="1" ht="21.6" customHeight="1" thickBot="1" x14ac:dyDescent="0.3">
      <c r="C73" s="46"/>
      <c r="D73" s="44"/>
      <c r="E73" s="41"/>
      <c r="F73" s="13" t="s">
        <v>9</v>
      </c>
      <c r="G73" s="13"/>
      <c r="H73" s="13"/>
      <c r="I73" s="13"/>
      <c r="J73" s="13"/>
      <c r="K73" s="13"/>
      <c r="L73" s="13"/>
      <c r="M73" s="13">
        <f t="shared" si="3"/>
        <v>0</v>
      </c>
      <c r="N73" s="19">
        <f t="shared" si="2"/>
        <v>0</v>
      </c>
    </row>
    <row r="74" spans="3:14" s="8" customFormat="1" ht="18" customHeight="1" thickBot="1" x14ac:dyDescent="0.3">
      <c r="C74" s="46"/>
      <c r="D74" s="42">
        <v>15</v>
      </c>
      <c r="E74" s="50" t="s">
        <v>38</v>
      </c>
      <c r="F74" s="12" t="s">
        <v>5</v>
      </c>
      <c r="G74" s="12">
        <v>8</v>
      </c>
      <c r="H74" s="12">
        <v>7</v>
      </c>
      <c r="I74" s="12">
        <v>4</v>
      </c>
      <c r="J74" s="12">
        <v>8</v>
      </c>
      <c r="K74" s="12">
        <v>5</v>
      </c>
      <c r="L74" s="12">
        <v>5</v>
      </c>
      <c r="M74" s="12">
        <f t="shared" si="3"/>
        <v>37</v>
      </c>
      <c r="N74" s="19">
        <f>M74/44</f>
        <v>0.84090909090909094</v>
      </c>
    </row>
    <row r="75" spans="3:14" s="8" customFormat="1" ht="19.7" customHeight="1" thickBot="1" x14ac:dyDescent="0.3">
      <c r="C75" s="46"/>
      <c r="D75" s="43"/>
      <c r="E75" s="51"/>
      <c r="F75" s="9" t="s">
        <v>6</v>
      </c>
      <c r="G75" s="9"/>
      <c r="H75" s="9"/>
      <c r="I75" s="9"/>
      <c r="J75" s="9"/>
      <c r="K75" s="9"/>
      <c r="L75" s="9">
        <v>1</v>
      </c>
      <c r="M75" s="9">
        <f t="shared" si="3"/>
        <v>1</v>
      </c>
      <c r="N75" s="19">
        <f>M75/44</f>
        <v>2.2727272727272728E-2</v>
      </c>
    </row>
    <row r="76" spans="3:14" s="8" customFormat="1" ht="19.7" customHeight="1" thickBot="1" x14ac:dyDescent="0.3">
      <c r="C76" s="46"/>
      <c r="D76" s="43"/>
      <c r="E76" s="51"/>
      <c r="F76" s="9" t="s">
        <v>7</v>
      </c>
      <c r="G76" s="9"/>
      <c r="H76" s="9"/>
      <c r="I76" s="9"/>
      <c r="J76" s="9"/>
      <c r="K76" s="9"/>
      <c r="L76" s="9"/>
      <c r="M76" s="9">
        <f t="shared" si="3"/>
        <v>0</v>
      </c>
      <c r="N76" s="19">
        <f>M76/44</f>
        <v>0</v>
      </c>
    </row>
    <row r="77" spans="3:14" s="8" customFormat="1" ht="19.350000000000001" customHeight="1" thickBot="1" x14ac:dyDescent="0.3">
      <c r="C77" s="46"/>
      <c r="D77" s="43"/>
      <c r="E77" s="51"/>
      <c r="F77" s="9" t="s">
        <v>12</v>
      </c>
      <c r="G77" s="9"/>
      <c r="H77" s="9"/>
      <c r="I77" s="9"/>
      <c r="J77" s="9"/>
      <c r="K77" s="9"/>
      <c r="L77" s="9"/>
      <c r="M77" s="9">
        <f t="shared" si="3"/>
        <v>0</v>
      </c>
      <c r="N77" s="19">
        <f t="shared" si="2"/>
        <v>0</v>
      </c>
    </row>
    <row r="78" spans="3:14" s="8" customFormat="1" ht="21" customHeight="1" thickBot="1" x14ac:dyDescent="0.3">
      <c r="C78" s="46"/>
      <c r="D78" s="44"/>
      <c r="E78" s="52"/>
      <c r="F78" s="13" t="s">
        <v>9</v>
      </c>
      <c r="G78" s="13"/>
      <c r="H78" s="13"/>
      <c r="I78" s="13"/>
      <c r="J78" s="13"/>
      <c r="K78" s="13"/>
      <c r="L78" s="13"/>
      <c r="M78" s="13">
        <f t="shared" si="3"/>
        <v>0</v>
      </c>
      <c r="N78" s="19">
        <f t="shared" si="2"/>
        <v>0</v>
      </c>
    </row>
    <row r="79" spans="3:14" s="8" customFormat="1" ht="21" customHeight="1" thickBot="1" x14ac:dyDescent="0.3">
      <c r="C79" s="46"/>
      <c r="D79" s="42">
        <v>16</v>
      </c>
      <c r="E79" s="39" t="s">
        <v>39</v>
      </c>
      <c r="F79" s="12" t="s">
        <v>5</v>
      </c>
      <c r="G79" s="12">
        <v>8</v>
      </c>
      <c r="H79" s="12">
        <v>7</v>
      </c>
      <c r="I79" s="12">
        <v>4</v>
      </c>
      <c r="J79" s="12">
        <v>8</v>
      </c>
      <c r="K79" s="12">
        <v>5</v>
      </c>
      <c r="L79" s="12">
        <v>5</v>
      </c>
      <c r="M79" s="12">
        <f t="shared" si="3"/>
        <v>37</v>
      </c>
      <c r="N79" s="19">
        <f>M79/44</f>
        <v>0.84090909090909094</v>
      </c>
    </row>
    <row r="80" spans="3:14" s="8" customFormat="1" ht="18.600000000000001" customHeight="1" thickBot="1" x14ac:dyDescent="0.3">
      <c r="C80" s="46"/>
      <c r="D80" s="43"/>
      <c r="E80" s="40"/>
      <c r="F80" s="9" t="s">
        <v>6</v>
      </c>
      <c r="G80" s="9"/>
      <c r="H80" s="9"/>
      <c r="I80" s="9"/>
      <c r="J80" s="9"/>
      <c r="K80" s="9"/>
      <c r="L80" s="9">
        <v>1</v>
      </c>
      <c r="M80" s="9">
        <f t="shared" si="3"/>
        <v>1</v>
      </c>
      <c r="N80" s="19">
        <f>M80/44</f>
        <v>2.2727272727272728E-2</v>
      </c>
    </row>
    <row r="81" spans="3:14" s="8" customFormat="1" ht="18.600000000000001" customHeight="1" thickBot="1" x14ac:dyDescent="0.3">
      <c r="C81" s="46"/>
      <c r="D81" s="43"/>
      <c r="E81" s="40"/>
      <c r="F81" s="9" t="s">
        <v>7</v>
      </c>
      <c r="G81" s="9"/>
      <c r="H81" s="9"/>
      <c r="I81" s="9"/>
      <c r="J81" s="9"/>
      <c r="K81" s="9"/>
      <c r="L81" s="9"/>
      <c r="M81" s="9">
        <f t="shared" si="3"/>
        <v>0</v>
      </c>
      <c r="N81" s="19">
        <f>M81/44</f>
        <v>0</v>
      </c>
    </row>
    <row r="82" spans="3:14" s="8" customFormat="1" ht="18" customHeight="1" thickBot="1" x14ac:dyDescent="0.3">
      <c r="C82" s="46"/>
      <c r="D82" s="43"/>
      <c r="E82" s="40"/>
      <c r="F82" s="9" t="s">
        <v>12</v>
      </c>
      <c r="G82" s="9"/>
      <c r="H82" s="9"/>
      <c r="I82" s="9"/>
      <c r="J82" s="9"/>
      <c r="K82" s="9"/>
      <c r="L82" s="9"/>
      <c r="M82" s="9">
        <f t="shared" si="3"/>
        <v>0</v>
      </c>
      <c r="N82" s="19">
        <f t="shared" si="2"/>
        <v>0</v>
      </c>
    </row>
    <row r="83" spans="3:14" s="8" customFormat="1" ht="16.7" customHeight="1" thickBot="1" x14ac:dyDescent="0.3">
      <c r="C83" s="46"/>
      <c r="D83" s="44"/>
      <c r="E83" s="41"/>
      <c r="F83" s="13" t="s">
        <v>9</v>
      </c>
      <c r="G83" s="13"/>
      <c r="H83" s="13"/>
      <c r="I83" s="13"/>
      <c r="J83" s="13"/>
      <c r="K83" s="13"/>
      <c r="L83" s="13"/>
      <c r="M83" s="13">
        <f t="shared" si="3"/>
        <v>0</v>
      </c>
      <c r="N83" s="19">
        <f t="shared" si="2"/>
        <v>0</v>
      </c>
    </row>
    <row r="84" spans="3:14" s="8" customFormat="1" ht="20.45" customHeight="1" thickBot="1" x14ac:dyDescent="0.3">
      <c r="C84" s="46"/>
      <c r="D84" s="42">
        <v>17</v>
      </c>
      <c r="E84" s="39" t="s">
        <v>40</v>
      </c>
      <c r="F84" s="12" t="s">
        <v>5</v>
      </c>
      <c r="G84" s="12">
        <v>8</v>
      </c>
      <c r="H84" s="12">
        <v>7</v>
      </c>
      <c r="I84" s="12">
        <v>4</v>
      </c>
      <c r="J84" s="12">
        <v>8</v>
      </c>
      <c r="K84" s="12">
        <v>5</v>
      </c>
      <c r="L84" s="12">
        <v>6</v>
      </c>
      <c r="M84" s="12">
        <f t="shared" si="3"/>
        <v>38</v>
      </c>
      <c r="N84" s="19">
        <f>M84/44</f>
        <v>0.86363636363636365</v>
      </c>
    </row>
    <row r="85" spans="3:14" s="8" customFormat="1" ht="18" customHeight="1" thickBot="1" x14ac:dyDescent="0.3">
      <c r="C85" s="46"/>
      <c r="D85" s="43"/>
      <c r="E85" s="40"/>
      <c r="F85" s="9" t="s">
        <v>6</v>
      </c>
      <c r="G85" s="9"/>
      <c r="H85" s="9"/>
      <c r="I85" s="9"/>
      <c r="J85" s="9"/>
      <c r="K85" s="9"/>
      <c r="L85" s="9"/>
      <c r="M85" s="9">
        <f t="shared" si="3"/>
        <v>0</v>
      </c>
      <c r="N85" s="19">
        <f>M85/44</f>
        <v>0</v>
      </c>
    </row>
    <row r="86" spans="3:14" s="8" customFormat="1" ht="20.45" customHeight="1" thickBot="1" x14ac:dyDescent="0.3">
      <c r="C86" s="46"/>
      <c r="D86" s="43"/>
      <c r="E86" s="40"/>
      <c r="F86" s="9" t="s">
        <v>7</v>
      </c>
      <c r="G86" s="9"/>
      <c r="H86" s="9"/>
      <c r="I86" s="9"/>
      <c r="J86" s="9"/>
      <c r="K86" s="9"/>
      <c r="L86" s="9"/>
      <c r="M86" s="9">
        <f t="shared" si="3"/>
        <v>0</v>
      </c>
      <c r="N86" s="19">
        <f>M86/44</f>
        <v>0</v>
      </c>
    </row>
    <row r="87" spans="3:14" s="8" customFormat="1" ht="21" customHeight="1" thickBot="1" x14ac:dyDescent="0.3">
      <c r="C87" s="46"/>
      <c r="D87" s="43"/>
      <c r="E87" s="40"/>
      <c r="F87" s="9" t="s">
        <v>12</v>
      </c>
      <c r="G87" s="9"/>
      <c r="H87" s="9"/>
      <c r="I87" s="9"/>
      <c r="J87" s="9"/>
      <c r="K87" s="9"/>
      <c r="L87" s="9"/>
      <c r="M87" s="9">
        <f t="shared" si="3"/>
        <v>0</v>
      </c>
      <c r="N87" s="19">
        <f t="shared" ref="N87:N92" si="4">M87/41</f>
        <v>0</v>
      </c>
    </row>
    <row r="88" spans="3:14" s="8" customFormat="1" ht="18" customHeight="1" thickBot="1" x14ac:dyDescent="0.3">
      <c r="C88" s="47"/>
      <c r="D88" s="44"/>
      <c r="E88" s="41"/>
      <c r="F88" s="13" t="s">
        <v>9</v>
      </c>
      <c r="G88" s="13"/>
      <c r="H88" s="13"/>
      <c r="I88" s="13"/>
      <c r="J88" s="13"/>
      <c r="K88" s="13"/>
      <c r="L88" s="13"/>
      <c r="M88" s="13">
        <f t="shared" si="3"/>
        <v>0</v>
      </c>
      <c r="N88" s="19">
        <f t="shared" si="4"/>
        <v>0</v>
      </c>
    </row>
    <row r="89" spans="3:14" s="8" customFormat="1" ht="17.45" customHeight="1" thickBot="1" x14ac:dyDescent="0.3">
      <c r="C89" s="45" t="s">
        <v>13</v>
      </c>
      <c r="D89" s="42">
        <v>18</v>
      </c>
      <c r="E89" s="39" t="s">
        <v>41</v>
      </c>
      <c r="F89" s="12" t="s">
        <v>5</v>
      </c>
      <c r="G89" s="12">
        <v>8</v>
      </c>
      <c r="H89" s="12">
        <v>7</v>
      </c>
      <c r="I89" s="12">
        <v>4</v>
      </c>
      <c r="J89" s="12">
        <v>4</v>
      </c>
      <c r="K89" s="12">
        <v>5</v>
      </c>
      <c r="L89" s="12">
        <v>5</v>
      </c>
      <c r="M89" s="12">
        <f t="shared" si="3"/>
        <v>33</v>
      </c>
      <c r="N89" s="19">
        <f>M89/44</f>
        <v>0.75</v>
      </c>
    </row>
    <row r="90" spans="3:14" s="8" customFormat="1" ht="18" customHeight="1" thickBot="1" x14ac:dyDescent="0.3">
      <c r="C90" s="46"/>
      <c r="D90" s="43"/>
      <c r="E90" s="40"/>
      <c r="F90" s="9" t="s">
        <v>6</v>
      </c>
      <c r="G90" s="9"/>
      <c r="H90" s="9"/>
      <c r="I90" s="9"/>
      <c r="J90" s="9">
        <v>4</v>
      </c>
      <c r="K90" s="9"/>
      <c r="L90" s="9">
        <v>1</v>
      </c>
      <c r="M90" s="9">
        <f t="shared" si="3"/>
        <v>5</v>
      </c>
      <c r="N90" s="19">
        <f>M90/44</f>
        <v>0.11363636363636363</v>
      </c>
    </row>
    <row r="91" spans="3:14" s="8" customFormat="1" ht="16.350000000000001" customHeight="1" thickBot="1" x14ac:dyDescent="0.3">
      <c r="C91" s="46"/>
      <c r="D91" s="43"/>
      <c r="E91" s="40"/>
      <c r="F91" s="9" t="s">
        <v>7</v>
      </c>
      <c r="G91" s="9"/>
      <c r="H91" s="9"/>
      <c r="I91" s="9"/>
      <c r="J91" s="9"/>
      <c r="K91" s="9"/>
      <c r="L91" s="9"/>
      <c r="M91" s="9">
        <f t="shared" si="3"/>
        <v>0</v>
      </c>
      <c r="N91" s="19">
        <f>M91/44</f>
        <v>0</v>
      </c>
    </row>
    <row r="92" spans="3:14" s="8" customFormat="1" ht="17.45" customHeight="1" thickBot="1" x14ac:dyDescent="0.3">
      <c r="C92" s="46"/>
      <c r="D92" s="43"/>
      <c r="E92" s="40"/>
      <c r="F92" s="9" t="s">
        <v>12</v>
      </c>
      <c r="G92" s="9"/>
      <c r="H92" s="9"/>
      <c r="I92" s="9"/>
      <c r="J92" s="9"/>
      <c r="K92" s="9"/>
      <c r="L92" s="9"/>
      <c r="M92" s="9">
        <f t="shared" si="3"/>
        <v>0</v>
      </c>
      <c r="N92" s="19">
        <f t="shared" si="4"/>
        <v>0</v>
      </c>
    </row>
    <row r="93" spans="3:14" s="8" customFormat="1" ht="18" customHeight="1" thickBot="1" x14ac:dyDescent="0.3">
      <c r="C93" s="47"/>
      <c r="D93" s="44"/>
      <c r="E93" s="41"/>
      <c r="F93" s="13" t="s">
        <v>14</v>
      </c>
      <c r="G93" s="13"/>
      <c r="H93" s="13"/>
      <c r="I93" s="13"/>
      <c r="J93" s="13"/>
      <c r="K93" s="13"/>
      <c r="L93" s="13"/>
      <c r="M93" s="13">
        <f t="shared" si="3"/>
        <v>0</v>
      </c>
      <c r="N93" s="19">
        <f>M93/44</f>
        <v>0</v>
      </c>
    </row>
    <row r="94" spans="3:14" s="1" customFormat="1" ht="16.5" x14ac:dyDescent="0.25">
      <c r="D94" s="6"/>
      <c r="N94" s="17"/>
    </row>
    <row r="95" spans="3:14" s="1" customFormat="1" ht="16.5" x14ac:dyDescent="0.25">
      <c r="C95" s="38" t="s">
        <v>15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3:14" s="1" customFormat="1" ht="16.5" x14ac:dyDescent="0.25">
      <c r="D96" s="6"/>
      <c r="N96" s="17"/>
    </row>
    <row r="97" spans="4:14" s="1" customFormat="1" ht="16.5" x14ac:dyDescent="0.25">
      <c r="D97" s="6"/>
      <c r="N97" s="17"/>
    </row>
    <row r="98" spans="4:14" s="1" customFormat="1" ht="16.5" x14ac:dyDescent="0.25">
      <c r="D98" s="6"/>
      <c r="N98" s="17"/>
    </row>
    <row r="99" spans="4:14" s="1" customFormat="1" ht="16.5" x14ac:dyDescent="0.25">
      <c r="D99" s="6"/>
      <c r="N99" s="17"/>
    </row>
    <row r="100" spans="4:14" s="1" customFormat="1" ht="16.5" x14ac:dyDescent="0.25">
      <c r="D100" s="6"/>
      <c r="N100" s="17"/>
    </row>
    <row r="101" spans="4:14" s="1" customFormat="1" ht="16.5" x14ac:dyDescent="0.25">
      <c r="D101" s="6"/>
      <c r="N101" s="17"/>
    </row>
  </sheetData>
  <mergeCells count="43">
    <mergeCell ref="C1:N1"/>
    <mergeCell ref="C2:N2"/>
    <mergeCell ref="C4:C28"/>
    <mergeCell ref="D4:D8"/>
    <mergeCell ref="E4:E8"/>
    <mergeCell ref="D9:D13"/>
    <mergeCell ref="E9:E13"/>
    <mergeCell ref="D14:D18"/>
    <mergeCell ref="E14:E18"/>
    <mergeCell ref="D19:D23"/>
    <mergeCell ref="E19:E23"/>
    <mergeCell ref="D24:D28"/>
    <mergeCell ref="E24:E28"/>
    <mergeCell ref="C29:C58"/>
    <mergeCell ref="D29:D33"/>
    <mergeCell ref="E29:E33"/>
    <mergeCell ref="D34:D38"/>
    <mergeCell ref="E34:E38"/>
    <mergeCell ref="D39:D43"/>
    <mergeCell ref="E39:E43"/>
    <mergeCell ref="D79:D83"/>
    <mergeCell ref="D44:D48"/>
    <mergeCell ref="E44:E48"/>
    <mergeCell ref="D49:D53"/>
    <mergeCell ref="E49:E53"/>
    <mergeCell ref="D54:D58"/>
    <mergeCell ref="E54:E58"/>
    <mergeCell ref="C95:N95"/>
    <mergeCell ref="E79:E83"/>
    <mergeCell ref="D84:D88"/>
    <mergeCell ref="E84:E88"/>
    <mergeCell ref="C89:C93"/>
    <mergeCell ref="D89:D93"/>
    <mergeCell ref="E89:E93"/>
    <mergeCell ref="C59:C88"/>
    <mergeCell ref="D59:D63"/>
    <mergeCell ref="E59:E63"/>
    <mergeCell ref="D64:D68"/>
    <mergeCell ref="E64:E68"/>
    <mergeCell ref="D69:D73"/>
    <mergeCell ref="E69:E73"/>
    <mergeCell ref="D74:D78"/>
    <mergeCell ref="E74:E7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rowBreaks count="2" manualBreakCount="2">
    <brk id="63" max="16383" man="1"/>
    <brk id="133" max="16383" man="1"/>
  </rowBreaks>
  <colBreaks count="2" manualBreakCount="2">
    <brk id="15" max="1048575" man="1"/>
    <brk id="31" max="1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tabSelected="1" zoomScale="70" zoomScaleNormal="70" workbookViewId="0">
      <selection activeCell="D9" sqref="D9:F9"/>
    </sheetView>
  </sheetViews>
  <sheetFormatPr defaultRowHeight="16.5" x14ac:dyDescent="0.25"/>
  <cols>
    <col min="1" max="1" width="4.25" customWidth="1"/>
    <col min="2" max="2" width="8.875" customWidth="1"/>
    <col min="3" max="3" width="11.5" customWidth="1"/>
    <col min="4" max="4" width="6.5" customWidth="1"/>
    <col min="6" max="6" width="43.375" customWidth="1"/>
    <col min="7" max="7" width="7.5" customWidth="1"/>
    <col min="8" max="8" width="10" customWidth="1"/>
    <col min="9" max="9" width="13.125" customWidth="1"/>
    <col min="10" max="10" width="74.75" customWidth="1"/>
    <col min="11" max="11" width="27.125" customWidth="1"/>
  </cols>
  <sheetData>
    <row r="3" spans="2:11" ht="75" customHeight="1" thickBot="1" x14ac:dyDescent="0.3">
      <c r="B3" s="20"/>
      <c r="F3" s="34" t="s">
        <v>55</v>
      </c>
    </row>
    <row r="4" spans="2:11" ht="32.25" x14ac:dyDescent="0.25">
      <c r="B4" s="24"/>
      <c r="C4" s="31" t="s">
        <v>59</v>
      </c>
      <c r="D4" s="82" t="s">
        <v>58</v>
      </c>
      <c r="E4" s="82"/>
      <c r="F4" s="83"/>
      <c r="G4" s="24"/>
      <c r="H4" s="79" t="s">
        <v>62</v>
      </c>
      <c r="I4" s="80"/>
      <c r="J4" s="81"/>
      <c r="K4" s="20"/>
    </row>
    <row r="5" spans="2:11" ht="32.25" x14ac:dyDescent="0.25">
      <c r="B5" s="25"/>
      <c r="D5" s="63"/>
      <c r="E5" s="64"/>
      <c r="F5" s="65"/>
      <c r="G5" s="25"/>
      <c r="H5" s="66"/>
      <c r="I5" s="67"/>
      <c r="J5" s="68"/>
      <c r="K5" s="20"/>
    </row>
    <row r="6" spans="2:11" ht="32.25" x14ac:dyDescent="0.25">
      <c r="B6" s="25"/>
      <c r="C6" s="33" t="s">
        <v>60</v>
      </c>
      <c r="D6" s="33" t="s">
        <v>61</v>
      </c>
      <c r="E6" s="33"/>
      <c r="G6" s="25" t="s">
        <v>52</v>
      </c>
      <c r="H6" s="66"/>
      <c r="I6" s="67"/>
      <c r="J6" s="68"/>
      <c r="K6" s="20"/>
    </row>
    <row r="7" spans="2:11" ht="32.25" x14ac:dyDescent="0.25">
      <c r="B7" s="25" t="s">
        <v>48</v>
      </c>
      <c r="D7" s="63"/>
      <c r="E7" s="64"/>
      <c r="F7" s="65"/>
      <c r="G7" s="25" t="s">
        <v>50</v>
      </c>
      <c r="H7" s="66"/>
      <c r="I7" s="67"/>
      <c r="J7" s="68"/>
      <c r="K7" s="20"/>
    </row>
    <row r="8" spans="2:11" ht="32.25" x14ac:dyDescent="0.25">
      <c r="B8" s="25" t="s">
        <v>49</v>
      </c>
      <c r="C8" s="32" t="s">
        <v>54</v>
      </c>
      <c r="D8" s="33" t="s">
        <v>64</v>
      </c>
      <c r="G8" s="25" t="s">
        <v>51</v>
      </c>
      <c r="K8" s="20"/>
    </row>
    <row r="9" spans="2:11" ht="32.25" x14ac:dyDescent="0.25">
      <c r="B9" s="25" t="s">
        <v>47</v>
      </c>
      <c r="C9" s="32"/>
      <c r="D9" s="63" t="s">
        <v>63</v>
      </c>
      <c r="E9" s="64"/>
      <c r="F9" s="65"/>
      <c r="G9" s="25" t="s">
        <v>53</v>
      </c>
      <c r="K9" s="20"/>
    </row>
    <row r="10" spans="2:11" ht="32.25" x14ac:dyDescent="0.25">
      <c r="B10" s="25"/>
      <c r="C10" s="31"/>
      <c r="D10" s="63"/>
      <c r="E10" s="64"/>
      <c r="F10" s="65"/>
      <c r="G10" s="25"/>
      <c r="H10" s="35"/>
      <c r="J10" s="36"/>
      <c r="K10" s="20"/>
    </row>
    <row r="11" spans="2:11" ht="32.25" x14ac:dyDescent="0.25">
      <c r="B11" s="25"/>
      <c r="C11" s="32"/>
      <c r="D11" s="63"/>
      <c r="E11" s="64"/>
      <c r="F11" s="65"/>
      <c r="G11" s="25"/>
      <c r="J11" s="37"/>
      <c r="K11" s="20"/>
    </row>
    <row r="12" spans="2:11" ht="32.25" x14ac:dyDescent="0.25">
      <c r="B12" s="25"/>
      <c r="C12" s="32"/>
      <c r="D12" s="63"/>
      <c r="E12" s="64"/>
      <c r="F12" s="65"/>
      <c r="G12" s="25"/>
      <c r="H12" s="66"/>
      <c r="I12" s="67"/>
      <c r="J12" s="68"/>
      <c r="K12" s="20"/>
    </row>
    <row r="13" spans="2:11" ht="32.25" x14ac:dyDescent="0.25">
      <c r="B13" s="25"/>
      <c r="C13" s="25"/>
      <c r="D13" s="29"/>
      <c r="E13" s="33"/>
      <c r="F13" s="26"/>
      <c r="G13" s="25"/>
      <c r="H13" s="72"/>
      <c r="I13" s="73"/>
      <c r="J13" s="74"/>
      <c r="K13" s="20"/>
    </row>
    <row r="14" spans="2:11" ht="32.25" x14ac:dyDescent="0.25">
      <c r="B14" s="25"/>
      <c r="C14" s="25"/>
      <c r="D14" s="29"/>
      <c r="E14" s="26"/>
      <c r="F14" s="27"/>
      <c r="G14" s="25"/>
      <c r="H14" s="72"/>
      <c r="I14" s="75"/>
      <c r="J14" s="76"/>
      <c r="K14" s="20"/>
    </row>
    <row r="15" spans="2:11" ht="32.25" x14ac:dyDescent="0.25">
      <c r="B15" s="25"/>
      <c r="C15" s="25"/>
      <c r="D15" s="29"/>
      <c r="E15" s="26"/>
      <c r="F15" s="27"/>
      <c r="G15" s="25"/>
      <c r="H15" s="72"/>
      <c r="I15" s="77"/>
      <c r="J15" s="78"/>
      <c r="K15" s="20"/>
    </row>
    <row r="16" spans="2:11" ht="33" thickBot="1" x14ac:dyDescent="0.3">
      <c r="B16" s="28"/>
      <c r="C16" s="28"/>
      <c r="D16" s="69"/>
      <c r="E16" s="69"/>
      <c r="F16" s="70"/>
      <c r="G16" s="28"/>
      <c r="H16" s="71"/>
      <c r="I16" s="69"/>
      <c r="J16" s="70"/>
    </row>
  </sheetData>
  <mergeCells count="17">
    <mergeCell ref="H4:J4"/>
    <mergeCell ref="D4:F4"/>
    <mergeCell ref="D5:F5"/>
    <mergeCell ref="H7:J7"/>
    <mergeCell ref="D7:F7"/>
    <mergeCell ref="D11:F11"/>
    <mergeCell ref="H5:J5"/>
    <mergeCell ref="D12:F12"/>
    <mergeCell ref="H12:J12"/>
    <mergeCell ref="D16:F16"/>
    <mergeCell ref="H16:J16"/>
    <mergeCell ref="H13:J13"/>
    <mergeCell ref="H14:J14"/>
    <mergeCell ref="H15:J15"/>
    <mergeCell ref="H6:J6"/>
    <mergeCell ref="D9:F9"/>
    <mergeCell ref="D10:F10"/>
  </mergeCells>
  <phoneticPr fontId="1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學生109.5</vt:lpstr>
      <vt:lpstr>109.5意見表</vt:lpstr>
      <vt:lpstr>'109.5意見表'!Print_Area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SJPS午餐秘書</cp:lastModifiedBy>
  <cp:revision/>
  <cp:lastPrinted>2020-06-11T03:41:06Z</cp:lastPrinted>
  <dcterms:created xsi:type="dcterms:W3CDTF">2015-04-28T01:02:33Z</dcterms:created>
  <dcterms:modified xsi:type="dcterms:W3CDTF">2020-06-11T03:43:15Z</dcterms:modified>
</cp:coreProperties>
</file>