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/>
  </bookViews>
  <sheets>
    <sheet name="幼兒園菜單" sheetId="7" r:id="rId1"/>
    <sheet name="葷食菜單2" sheetId="1" r:id="rId2"/>
    <sheet name="國小1" sheetId="2" r:id="rId3"/>
    <sheet name="國小2" sheetId="3" r:id="rId4"/>
    <sheet name="國小3" sheetId="4" r:id="rId5"/>
    <sheet name="國小4" sheetId="5" r:id="rId6"/>
    <sheet name="國小5" sheetId="6" r:id="rId7"/>
  </sheets>
  <definedNames>
    <definedName name="_xlnm.Print_Area" localSheetId="1">葷食菜單2!$A$1:$J$48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7" l="1"/>
  <c r="G54" i="7"/>
  <c r="C54" i="7"/>
  <c r="K50" i="7"/>
  <c r="G50" i="7"/>
  <c r="C50" i="7"/>
  <c r="W42" i="7"/>
  <c r="S42" i="7"/>
  <c r="O42" i="7"/>
  <c r="K42" i="7"/>
  <c r="G42" i="7"/>
  <c r="C42" i="7"/>
  <c r="W38" i="7"/>
  <c r="S38" i="7"/>
  <c r="O38" i="7"/>
  <c r="K38" i="7"/>
  <c r="G38" i="7"/>
  <c r="C38" i="7"/>
  <c r="S32" i="7"/>
  <c r="O32" i="7"/>
  <c r="K32" i="7"/>
  <c r="G32" i="7"/>
  <c r="C32" i="7"/>
  <c r="S28" i="7"/>
  <c r="O28" i="7"/>
  <c r="K28" i="7"/>
  <c r="G28" i="7"/>
  <c r="C28" i="7"/>
  <c r="B24" i="7"/>
  <c r="F24" i="7" s="1"/>
  <c r="J24" i="7" s="1"/>
  <c r="N24" i="7" s="1"/>
  <c r="R24" i="7" s="1"/>
  <c r="B34" i="7" s="1"/>
  <c r="F34" i="7" s="1"/>
  <c r="J34" i="7" s="1"/>
  <c r="N34" i="7" s="1"/>
  <c r="R34" i="7" s="1"/>
  <c r="S22" i="7"/>
  <c r="O22" i="7"/>
  <c r="K22" i="7"/>
  <c r="G22" i="7"/>
  <c r="C22" i="7"/>
  <c r="S18" i="7"/>
  <c r="O18" i="7"/>
  <c r="K18" i="7"/>
  <c r="G18" i="7"/>
  <c r="C18" i="7"/>
  <c r="S12" i="7"/>
  <c r="O12" i="7"/>
  <c r="K12" i="7"/>
  <c r="G12" i="7"/>
  <c r="C12" i="7"/>
  <c r="S8" i="7"/>
  <c r="O8" i="7"/>
  <c r="K8" i="7"/>
  <c r="G8" i="7"/>
  <c r="C8" i="7"/>
  <c r="B44" i="7" l="1"/>
  <c r="F44" i="7" s="1"/>
  <c r="J44" i="7" s="1"/>
  <c r="V34" i="7"/>
  <c r="W39" i="6"/>
  <c r="S39" i="6"/>
  <c r="O39" i="6"/>
  <c r="E48" i="1" s="1"/>
  <c r="K39" i="6"/>
  <c r="C48" i="1" s="1"/>
  <c r="G39" i="6"/>
  <c r="W38" i="6"/>
  <c r="S38" i="6"/>
  <c r="O38" i="6"/>
  <c r="K38" i="6"/>
  <c r="G38" i="6"/>
  <c r="B47" i="1" s="1"/>
  <c r="W37" i="6"/>
  <c r="S37" i="6"/>
  <c r="S40" i="6" s="1"/>
  <c r="O37" i="6"/>
  <c r="F48" i="1" s="1"/>
  <c r="K37" i="6"/>
  <c r="G37" i="6"/>
  <c r="M31" i="6"/>
  <c r="I31" i="6"/>
  <c r="E31" i="6"/>
  <c r="M28" i="6"/>
  <c r="I28" i="6"/>
  <c r="E28" i="6"/>
  <c r="M22" i="6"/>
  <c r="I22" i="6"/>
  <c r="E22" i="6"/>
  <c r="M16" i="6"/>
  <c r="I16" i="6"/>
  <c r="E16" i="6"/>
  <c r="M11" i="6"/>
  <c r="I11" i="6"/>
  <c r="E11" i="6"/>
  <c r="M6" i="6"/>
  <c r="I6" i="6"/>
  <c r="E6" i="6"/>
  <c r="Z47" i="5"/>
  <c r="AA39" i="5"/>
  <c r="W39" i="5"/>
  <c r="I39" i="1" s="1"/>
  <c r="S39" i="5"/>
  <c r="G39" i="1" s="1"/>
  <c r="O39" i="5"/>
  <c r="K39" i="5"/>
  <c r="G39" i="5"/>
  <c r="A39" i="1" s="1"/>
  <c r="W38" i="5"/>
  <c r="S38" i="5"/>
  <c r="H38" i="1" s="1"/>
  <c r="O38" i="5"/>
  <c r="K38" i="5"/>
  <c r="G38" i="5"/>
  <c r="W37" i="5"/>
  <c r="S37" i="5"/>
  <c r="O37" i="5"/>
  <c r="O40" i="5" s="1"/>
  <c r="K37" i="5"/>
  <c r="G37" i="5"/>
  <c r="Y31" i="5"/>
  <c r="U31" i="5"/>
  <c r="Q31" i="5"/>
  <c r="M31" i="5"/>
  <c r="I31" i="5"/>
  <c r="E31" i="5"/>
  <c r="Y28" i="5"/>
  <c r="U28" i="5"/>
  <c r="Q28" i="5"/>
  <c r="M28" i="5"/>
  <c r="I28" i="5"/>
  <c r="E28" i="5"/>
  <c r="Y22" i="5"/>
  <c r="U22" i="5"/>
  <c r="Q22" i="5"/>
  <c r="M22" i="5"/>
  <c r="I22" i="5"/>
  <c r="E22" i="5"/>
  <c r="Y16" i="5"/>
  <c r="U16" i="5"/>
  <c r="Q16" i="5"/>
  <c r="M16" i="5"/>
  <c r="I16" i="5"/>
  <c r="E16" i="5"/>
  <c r="Y11" i="5"/>
  <c r="U11" i="5"/>
  <c r="Q11" i="5"/>
  <c r="M11" i="5"/>
  <c r="I11" i="5"/>
  <c r="E11" i="5"/>
  <c r="Y6" i="5"/>
  <c r="U6" i="5"/>
  <c r="Q6" i="5"/>
  <c r="M6" i="5"/>
  <c r="I6" i="5"/>
  <c r="E6" i="5"/>
  <c r="W42" i="4"/>
  <c r="I30" i="1" s="1"/>
  <c r="S42" i="4"/>
  <c r="G30" i="1" s="1"/>
  <c r="O42" i="4"/>
  <c r="K42" i="4"/>
  <c r="C30" i="1" s="1"/>
  <c r="G42" i="4"/>
  <c r="W41" i="4"/>
  <c r="J29" i="1" s="1"/>
  <c r="S41" i="4"/>
  <c r="H29" i="1" s="1"/>
  <c r="O41" i="4"/>
  <c r="F29" i="1" s="1"/>
  <c r="K41" i="4"/>
  <c r="G41" i="4"/>
  <c r="W40" i="4"/>
  <c r="S40" i="4"/>
  <c r="H30" i="1" s="1"/>
  <c r="O40" i="4"/>
  <c r="K40" i="4"/>
  <c r="D30" i="1" s="1"/>
  <c r="G40" i="4"/>
  <c r="U33" i="4"/>
  <c r="Q33" i="4"/>
  <c r="M33" i="4"/>
  <c r="I33" i="4"/>
  <c r="E33" i="4"/>
  <c r="U30" i="4"/>
  <c r="Q30" i="4"/>
  <c r="M30" i="4"/>
  <c r="I30" i="4"/>
  <c r="E30" i="4"/>
  <c r="U24" i="4"/>
  <c r="Q24" i="4"/>
  <c r="M24" i="4"/>
  <c r="I24" i="4"/>
  <c r="E24" i="4"/>
  <c r="U17" i="4"/>
  <c r="Q17" i="4"/>
  <c r="M17" i="4"/>
  <c r="I17" i="4"/>
  <c r="E17" i="4"/>
  <c r="U12" i="4"/>
  <c r="Q12" i="4"/>
  <c r="M12" i="4"/>
  <c r="I12" i="4"/>
  <c r="E12" i="4"/>
  <c r="U6" i="4"/>
  <c r="Q6" i="4"/>
  <c r="M6" i="4"/>
  <c r="I6" i="4"/>
  <c r="E6" i="4"/>
  <c r="W42" i="3"/>
  <c r="I21" i="1" s="1"/>
  <c r="S42" i="3"/>
  <c r="O42" i="3"/>
  <c r="K42" i="3"/>
  <c r="G42" i="3"/>
  <c r="A21" i="1" s="1"/>
  <c r="W41" i="3"/>
  <c r="S41" i="3"/>
  <c r="O41" i="3"/>
  <c r="K41" i="3"/>
  <c r="G41" i="3"/>
  <c r="W40" i="3"/>
  <c r="J21" i="1" s="1"/>
  <c r="S40" i="3"/>
  <c r="H21" i="1" s="1"/>
  <c r="O40" i="3"/>
  <c r="F21" i="1" s="1"/>
  <c r="K40" i="3"/>
  <c r="D21" i="1" s="1"/>
  <c r="G40" i="3"/>
  <c r="B21" i="1" s="1"/>
  <c r="U34" i="3"/>
  <c r="Q34" i="3"/>
  <c r="M34" i="3"/>
  <c r="I34" i="3"/>
  <c r="E34" i="3"/>
  <c r="U31" i="3"/>
  <c r="Q31" i="3"/>
  <c r="M31" i="3"/>
  <c r="I31" i="3"/>
  <c r="E31" i="3"/>
  <c r="U24" i="3"/>
  <c r="Q24" i="3"/>
  <c r="M24" i="3"/>
  <c r="I24" i="3"/>
  <c r="E24" i="3"/>
  <c r="U18" i="3"/>
  <c r="Q18" i="3"/>
  <c r="M18" i="3"/>
  <c r="I18" i="3"/>
  <c r="E18" i="3"/>
  <c r="U12" i="3"/>
  <c r="Q12" i="3"/>
  <c r="M12" i="3"/>
  <c r="I12" i="3"/>
  <c r="E12" i="3"/>
  <c r="U6" i="3"/>
  <c r="Q6" i="3"/>
  <c r="M6" i="3"/>
  <c r="I6" i="3"/>
  <c r="E6" i="3"/>
  <c r="W42" i="2"/>
  <c r="I12" i="1" s="1"/>
  <c r="S42" i="2"/>
  <c r="G12" i="1" s="1"/>
  <c r="O42" i="2"/>
  <c r="E12" i="1" s="1"/>
  <c r="K42" i="2"/>
  <c r="G42" i="2"/>
  <c r="W41" i="2"/>
  <c r="S41" i="2"/>
  <c r="H11" i="1" s="1"/>
  <c r="O41" i="2"/>
  <c r="K41" i="2"/>
  <c r="G41" i="2"/>
  <c r="W40" i="2"/>
  <c r="J12" i="1" s="1"/>
  <c r="S40" i="2"/>
  <c r="O40" i="2"/>
  <c r="F12" i="1" s="1"/>
  <c r="K40" i="2"/>
  <c r="D12" i="1" s="1"/>
  <c r="G40" i="2"/>
  <c r="U34" i="2"/>
  <c r="Q34" i="2"/>
  <c r="M34" i="2"/>
  <c r="I34" i="2"/>
  <c r="E34" i="2"/>
  <c r="U31" i="2"/>
  <c r="Q31" i="2"/>
  <c r="M31" i="2"/>
  <c r="I31" i="2"/>
  <c r="E31" i="2"/>
  <c r="U23" i="2"/>
  <c r="Q23" i="2"/>
  <c r="M23" i="2"/>
  <c r="I23" i="2"/>
  <c r="E23" i="2"/>
  <c r="U17" i="2"/>
  <c r="Q17" i="2"/>
  <c r="M17" i="2"/>
  <c r="I17" i="2"/>
  <c r="E17" i="2"/>
  <c r="U12" i="2"/>
  <c r="Q12" i="2"/>
  <c r="M12" i="2"/>
  <c r="I12" i="2"/>
  <c r="E12" i="2"/>
  <c r="U6" i="2"/>
  <c r="Q6" i="2"/>
  <c r="M6" i="2"/>
  <c r="I6" i="2"/>
  <c r="E6" i="2"/>
  <c r="J48" i="1"/>
  <c r="I48" i="1"/>
  <c r="H48" i="1"/>
  <c r="G48" i="1"/>
  <c r="D48" i="1"/>
  <c r="B48" i="1"/>
  <c r="A48" i="1"/>
  <c r="J47" i="1"/>
  <c r="I47" i="1"/>
  <c r="H47" i="1"/>
  <c r="F47" i="1"/>
  <c r="D47" i="1"/>
  <c r="J39" i="1"/>
  <c r="H39" i="1"/>
  <c r="E39" i="1"/>
  <c r="D39" i="1"/>
  <c r="C39" i="1"/>
  <c r="B39" i="1"/>
  <c r="J38" i="1"/>
  <c r="F38" i="1"/>
  <c r="D38" i="1"/>
  <c r="B38" i="1"/>
  <c r="J30" i="1"/>
  <c r="F30" i="1"/>
  <c r="E30" i="1"/>
  <c r="B30" i="1"/>
  <c r="A30" i="1"/>
  <c r="D29" i="1"/>
  <c r="B29" i="1"/>
  <c r="E21" i="1"/>
  <c r="C21" i="1"/>
  <c r="J20" i="1"/>
  <c r="H20" i="1"/>
  <c r="F20" i="1"/>
  <c r="D20" i="1"/>
  <c r="B20" i="1"/>
  <c r="C12" i="1"/>
  <c r="B12" i="1"/>
  <c r="A12" i="1"/>
  <c r="B11" i="1"/>
  <c r="F39" i="1" l="1"/>
  <c r="F11" i="1"/>
  <c r="K43" i="2"/>
  <c r="L40" i="2" s="1"/>
  <c r="O43" i="2"/>
  <c r="P41" i="2" s="1"/>
  <c r="K40" i="6"/>
  <c r="J47" i="6" s="1"/>
  <c r="G43" i="3"/>
  <c r="F50" i="3" s="1"/>
  <c r="G40" i="5"/>
  <c r="F47" i="5" s="1"/>
  <c r="P39" i="5"/>
  <c r="T39" i="6"/>
  <c r="S43" i="3"/>
  <c r="R50" i="3" s="1"/>
  <c r="P38" i="5"/>
  <c r="O40" i="6"/>
  <c r="P38" i="6" s="1"/>
  <c r="K43" i="4"/>
  <c r="L41" i="4" s="1"/>
  <c r="G21" i="1"/>
  <c r="S43" i="2"/>
  <c r="T41" i="2" s="1"/>
  <c r="H12" i="1"/>
  <c r="C11" i="1"/>
  <c r="J50" i="2"/>
  <c r="L42" i="2"/>
  <c r="P40" i="4"/>
  <c r="C47" i="1"/>
  <c r="R50" i="2"/>
  <c r="A38" i="1"/>
  <c r="L37" i="6"/>
  <c r="G20" i="1"/>
  <c r="T41" i="3"/>
  <c r="N47" i="5"/>
  <c r="E38" i="1"/>
  <c r="P37" i="5"/>
  <c r="R47" i="6"/>
  <c r="T38" i="6"/>
  <c r="G47" i="1"/>
  <c r="D11" i="1"/>
  <c r="J11" i="1"/>
  <c r="W43" i="2"/>
  <c r="X40" i="2" s="1"/>
  <c r="O43" i="4"/>
  <c r="S40" i="5"/>
  <c r="W40" i="6"/>
  <c r="X38" i="6" s="1"/>
  <c r="K43" i="3"/>
  <c r="L40" i="3" s="1"/>
  <c r="S43" i="4"/>
  <c r="T41" i="4" s="1"/>
  <c r="W40" i="5"/>
  <c r="X37" i="5" s="1"/>
  <c r="G43" i="2"/>
  <c r="O43" i="3"/>
  <c r="W43" i="4"/>
  <c r="X41" i="4" s="1"/>
  <c r="G40" i="6"/>
  <c r="T40" i="2"/>
  <c r="L41" i="2"/>
  <c r="P42" i="2"/>
  <c r="T42" i="3"/>
  <c r="H37" i="5"/>
  <c r="T37" i="6"/>
  <c r="L38" i="6"/>
  <c r="W43" i="3"/>
  <c r="X42" i="3" s="1"/>
  <c r="G43" i="4"/>
  <c r="H40" i="4" s="1"/>
  <c r="K40" i="5"/>
  <c r="L38" i="5" s="1"/>
  <c r="E47" i="1" l="1"/>
  <c r="L40" i="4"/>
  <c r="H41" i="3"/>
  <c r="H42" i="3"/>
  <c r="N47" i="6"/>
  <c r="H40" i="3"/>
  <c r="T40" i="3"/>
  <c r="A20" i="1"/>
  <c r="L42" i="3"/>
  <c r="J50" i="4"/>
  <c r="L42" i="4"/>
  <c r="H38" i="5"/>
  <c r="L39" i="6"/>
  <c r="P40" i="2"/>
  <c r="H39" i="5"/>
  <c r="H41" i="4"/>
  <c r="E11" i="1"/>
  <c r="X38" i="5"/>
  <c r="P39" i="6"/>
  <c r="N50" i="2"/>
  <c r="P37" i="6"/>
  <c r="C29" i="1"/>
  <c r="G11" i="1"/>
  <c r="T42" i="2"/>
  <c r="E20" i="1"/>
  <c r="N50" i="3"/>
  <c r="P42" i="3"/>
  <c r="A11" i="1"/>
  <c r="F50" i="2"/>
  <c r="H41" i="2"/>
  <c r="R47" i="5"/>
  <c r="T38" i="5"/>
  <c r="G38" i="1"/>
  <c r="N50" i="4"/>
  <c r="E29" i="1"/>
  <c r="P41" i="4"/>
  <c r="P41" i="3"/>
  <c r="T37" i="5"/>
  <c r="H40" i="2"/>
  <c r="X39" i="5"/>
  <c r="V47" i="5"/>
  <c r="I38" i="1"/>
  <c r="V50" i="2"/>
  <c r="I11" i="1"/>
  <c r="X42" i="2"/>
  <c r="T39" i="5"/>
  <c r="H42" i="2"/>
  <c r="X41" i="2"/>
  <c r="P42" i="4"/>
  <c r="V50" i="3"/>
  <c r="X41" i="3"/>
  <c r="I20" i="1"/>
  <c r="V47" i="6"/>
  <c r="X39" i="6"/>
  <c r="X37" i="6"/>
  <c r="J47" i="5"/>
  <c r="C38" i="1"/>
  <c r="L39" i="5"/>
  <c r="F47" i="6"/>
  <c r="H38" i="6"/>
  <c r="A47" i="1"/>
  <c r="G29" i="1"/>
  <c r="T42" i="4"/>
  <c r="R50" i="4"/>
  <c r="L37" i="5"/>
  <c r="H37" i="6"/>
  <c r="A29" i="1"/>
  <c r="F50" i="4"/>
  <c r="H42" i="4"/>
  <c r="X40" i="3"/>
  <c r="I29" i="1"/>
  <c r="V50" i="4"/>
  <c r="X40" i="4"/>
  <c r="L41" i="3"/>
  <c r="J50" i="3"/>
  <c r="C20" i="1"/>
  <c r="P40" i="3"/>
  <c r="T40" i="4"/>
  <c r="X42" i="4"/>
  <c r="H39" i="6"/>
</calcChain>
</file>

<file path=xl/sharedStrings.xml><?xml version="1.0" encoding="utf-8"?>
<sst xmlns="http://schemas.openxmlformats.org/spreadsheetml/2006/main" count="1353" uniqueCount="437">
  <si>
    <t>小米飯</t>
    <phoneticPr fontId="4" type="noConversion"/>
  </si>
  <si>
    <t>胚芽米飯</t>
    <phoneticPr fontId="4" type="noConversion"/>
  </si>
  <si>
    <t>白飯</t>
    <phoneticPr fontId="4" type="noConversion"/>
  </si>
  <si>
    <t>燕麥飯</t>
    <phoneticPr fontId="4" type="noConversion"/>
  </si>
  <si>
    <t>糙米飯</t>
    <phoneticPr fontId="4" type="noConversion"/>
  </si>
  <si>
    <t>塔香雞丁</t>
    <phoneticPr fontId="4" type="noConversion"/>
  </si>
  <si>
    <t>蘑菇豬柳</t>
    <phoneticPr fontId="4" type="noConversion"/>
  </si>
  <si>
    <t>鹽水雞</t>
    <phoneticPr fontId="4" type="noConversion"/>
  </si>
  <si>
    <t>彩繪三絲</t>
    <phoneticPr fontId="4" type="noConversion"/>
  </si>
  <si>
    <t>開陽蒲瓜</t>
    <phoneticPr fontId="4" type="noConversion"/>
  </si>
  <si>
    <t>總匯什錦</t>
    <phoneticPr fontId="4" type="noConversion"/>
  </si>
  <si>
    <t>南瓜炒蛋</t>
    <phoneticPr fontId="4" type="noConversion"/>
  </si>
  <si>
    <t>滷雙拼</t>
    <phoneticPr fontId="4" type="noConversion"/>
  </si>
  <si>
    <t>日式蒸蛋</t>
    <phoneticPr fontId="4" type="noConversion"/>
  </si>
  <si>
    <t>三杯杏鮑菇</t>
    <phoneticPr fontId="4" type="noConversion"/>
  </si>
  <si>
    <t>空心菜</t>
    <phoneticPr fontId="4" type="noConversion"/>
  </si>
  <si>
    <t>小白菜</t>
    <phoneticPr fontId="4" type="noConversion"/>
  </si>
  <si>
    <t>芥藍菜</t>
    <phoneticPr fontId="4" type="noConversion"/>
  </si>
  <si>
    <t>高麗菜</t>
    <phoneticPr fontId="4" type="noConversion"/>
  </si>
  <si>
    <t>油菜</t>
    <phoneticPr fontId="4" type="noConversion"/>
  </si>
  <si>
    <t>白玉湯</t>
    <phoneticPr fontId="4" type="noConversion"/>
  </si>
  <si>
    <t>脆筍鮮菇湯</t>
    <phoneticPr fontId="4" type="noConversion"/>
  </si>
  <si>
    <t>紫菜蛋花湯</t>
    <phoneticPr fontId="4" type="noConversion"/>
  </si>
  <si>
    <t>一品冬瓜湯</t>
    <phoneticPr fontId="4" type="noConversion"/>
  </si>
  <si>
    <t>蕎麥飯</t>
    <phoneticPr fontId="4" type="noConversion"/>
  </si>
  <si>
    <t>紅燒肉</t>
    <phoneticPr fontId="4" type="noConversion"/>
  </si>
  <si>
    <t>醬爆雞丁</t>
    <phoneticPr fontId="4" type="noConversion"/>
  </si>
  <si>
    <t>彩椒魚柳</t>
    <phoneticPr fontId="4" type="noConversion"/>
  </si>
  <si>
    <t>菜脯炒蛋</t>
    <phoneticPr fontId="4" type="noConversion"/>
  </si>
  <si>
    <t>廣式豆腐</t>
    <phoneticPr fontId="4" type="noConversion"/>
  </si>
  <si>
    <t>香滷海結</t>
    <phoneticPr fontId="4" type="noConversion"/>
  </si>
  <si>
    <t>印度咖哩</t>
    <phoneticPr fontId="4" type="noConversion"/>
  </si>
  <si>
    <t>三丁腰果</t>
    <phoneticPr fontId="4" type="noConversion"/>
  </si>
  <si>
    <t>筍香三絲</t>
    <phoneticPr fontId="4" type="noConversion"/>
  </si>
  <si>
    <t>章魚小丸子</t>
    <phoneticPr fontId="4" type="noConversion"/>
  </si>
  <si>
    <t>台式滷蛋</t>
    <phoneticPr fontId="4" type="noConversion"/>
  </si>
  <si>
    <t>蚵仔白菜</t>
    <phoneticPr fontId="4" type="noConversion"/>
  </si>
  <si>
    <t>青江菜</t>
    <phoneticPr fontId="4" type="noConversion"/>
  </si>
  <si>
    <t>刺瓜鮮菇湯</t>
    <phoneticPr fontId="4" type="noConversion"/>
  </si>
  <si>
    <t>玉米蛋花湯</t>
    <phoneticPr fontId="4" type="noConversion"/>
  </si>
  <si>
    <t>日式味噌湯</t>
    <phoneticPr fontId="4" type="noConversion"/>
  </si>
  <si>
    <t>胚芽飯</t>
    <phoneticPr fontId="4" type="noConversion"/>
  </si>
  <si>
    <t>沙茶豬柳</t>
    <phoneticPr fontId="4" type="noConversion"/>
  </si>
  <si>
    <t>咕咾肉</t>
    <phoneticPr fontId="4" type="noConversion"/>
  </si>
  <si>
    <t>三杯魚</t>
    <phoneticPr fontId="4" type="noConversion"/>
  </si>
  <si>
    <t>翡翠筍</t>
    <phoneticPr fontId="4" type="noConversion"/>
  </si>
  <si>
    <t>阿婆滷蛋</t>
    <phoneticPr fontId="4" type="noConversion"/>
  </si>
  <si>
    <t>綜合滷味</t>
    <phoneticPr fontId="4" type="noConversion"/>
  </si>
  <si>
    <t>田園四色</t>
    <phoneticPr fontId="4" type="noConversion"/>
  </si>
  <si>
    <t>炒雙菇</t>
    <phoneticPr fontId="4" type="noConversion"/>
  </si>
  <si>
    <t>炒鮮蔬</t>
    <phoneticPr fontId="4" type="noConversion"/>
  </si>
  <si>
    <t>鮮蔬營養湯</t>
    <phoneticPr fontId="4" type="noConversion"/>
  </si>
  <si>
    <t>什錦鮮羹湯</t>
    <phoneticPr fontId="4" type="noConversion"/>
  </si>
  <si>
    <t>清燉冬瓜湯</t>
    <phoneticPr fontId="4" type="noConversion"/>
  </si>
  <si>
    <t>鮮筍湯</t>
    <phoneticPr fontId="4" type="noConversion"/>
  </si>
  <si>
    <t>*卡啦雞排</t>
    <phoneticPr fontId="4" type="noConversion"/>
  </si>
  <si>
    <t>淋汁魚</t>
    <phoneticPr fontId="4" type="noConversion"/>
  </si>
  <si>
    <t>烤地瓜薯條</t>
    <phoneticPr fontId="4" type="noConversion"/>
  </si>
  <si>
    <t>翠玉雞柳</t>
    <phoneticPr fontId="4" type="noConversion"/>
  </si>
  <si>
    <t>焗汁洋芋</t>
    <phoneticPr fontId="4" type="noConversion"/>
  </si>
  <si>
    <t>五香肉燥</t>
    <phoneticPr fontId="4" type="noConversion"/>
  </si>
  <si>
    <t>海苔蒸蛋</t>
    <phoneticPr fontId="4" type="noConversion"/>
  </si>
  <si>
    <t>番茄炒蛋</t>
    <phoneticPr fontId="4" type="noConversion"/>
  </si>
  <si>
    <t>螞蟻上樹</t>
    <phoneticPr fontId="4" type="noConversion"/>
  </si>
  <si>
    <t>竹筍炒肉絲</t>
    <phoneticPr fontId="4" type="noConversion"/>
  </si>
  <si>
    <t>冬瓜什錦</t>
    <phoneticPr fontId="4" type="noConversion"/>
  </si>
  <si>
    <t>三蔬丁旺</t>
    <phoneticPr fontId="4" type="noConversion"/>
  </si>
  <si>
    <t>味噌鮮魚湯</t>
    <phoneticPr fontId="4" type="noConversion"/>
  </si>
  <si>
    <t>關東煮</t>
    <phoneticPr fontId="4" type="noConversion"/>
  </si>
  <si>
    <t>木耳金菇湯</t>
    <phoneticPr fontId="4" type="noConversion"/>
  </si>
  <si>
    <t>鮮菇湯</t>
    <phoneticPr fontId="4" type="noConversion"/>
  </si>
  <si>
    <t>地瓜飯</t>
    <phoneticPr fontId="4" type="noConversion"/>
  </si>
  <si>
    <t>糖醋魚丁</t>
    <phoneticPr fontId="4" type="noConversion"/>
  </si>
  <si>
    <t>中</t>
    <phoneticPr fontId="4" type="noConversion"/>
  </si>
  <si>
    <t>烤雞腿</t>
    <phoneticPr fontId="4" type="noConversion"/>
  </si>
  <si>
    <t>五香滷蛋</t>
    <phoneticPr fontId="4" type="noConversion"/>
  </si>
  <si>
    <t>秋</t>
    <phoneticPr fontId="4" type="noConversion"/>
  </si>
  <si>
    <t>筍香海根</t>
    <phoneticPr fontId="4" type="noConversion"/>
  </si>
  <si>
    <t>鮮筍什錦</t>
    <phoneticPr fontId="4" type="noConversion"/>
  </si>
  <si>
    <t>古早味炒蛋</t>
    <phoneticPr fontId="4" type="noConversion"/>
  </si>
  <si>
    <t>節</t>
    <phoneticPr fontId="4" type="noConversion"/>
  </si>
  <si>
    <t>南瓜濃湯</t>
    <phoneticPr fontId="4" type="noConversion"/>
  </si>
  <si>
    <t>薑絲冬瓜湯</t>
    <phoneticPr fontId="4" type="noConversion"/>
  </si>
  <si>
    <t>午餐代膳個人量</t>
    <phoneticPr fontId="4" type="noConversion"/>
  </si>
  <si>
    <t>單位:G</t>
    <phoneticPr fontId="4" type="noConversion"/>
  </si>
  <si>
    <t>日</t>
    <phoneticPr fontId="4" type="noConversion"/>
  </si>
  <si>
    <t>109年08月31日(一)</t>
    <phoneticPr fontId="4" type="noConversion"/>
  </si>
  <si>
    <t>109年09月01日(二)</t>
    <phoneticPr fontId="4" type="noConversion"/>
  </si>
  <si>
    <t>109年09月02日(三)</t>
    <phoneticPr fontId="4" type="noConversion"/>
  </si>
  <si>
    <t>109年09月03日(四)</t>
    <phoneticPr fontId="4" type="noConversion"/>
  </si>
  <si>
    <t>109年09月04日(五)</t>
    <phoneticPr fontId="4" type="noConversion"/>
  </si>
  <si>
    <t>期</t>
    <phoneticPr fontId="4" type="noConversion"/>
  </si>
  <si>
    <t>主</t>
    <phoneticPr fontId="4" type="noConversion"/>
  </si>
  <si>
    <t>白米</t>
  </si>
  <si>
    <t>小米</t>
  </si>
  <si>
    <t>胚芽米</t>
  </si>
  <si>
    <t>燕麥粒</t>
  </si>
  <si>
    <t>糙米</t>
  </si>
  <si>
    <t>食</t>
    <phoneticPr fontId="4" type="noConversion"/>
  </si>
  <si>
    <t>雞丁</t>
  </si>
  <si>
    <t>豬柳</t>
  </si>
  <si>
    <t>魚丁</t>
  </si>
  <si>
    <t>菜</t>
    <phoneticPr fontId="4" type="noConversion"/>
  </si>
  <si>
    <t>杏鮑菇</t>
  </si>
  <si>
    <t>洋蔥</t>
  </si>
  <si>
    <t>青花菜</t>
  </si>
  <si>
    <t>彩椒</t>
  </si>
  <si>
    <t>洋菇片</t>
  </si>
  <si>
    <t>廢棄率35%</t>
  </si>
  <si>
    <t>胡蘿蔔</t>
  </si>
  <si>
    <t>青蔥</t>
  </si>
  <si>
    <t>九層塔</t>
  </si>
  <si>
    <t>白芝麻粒</t>
  </si>
  <si>
    <t>廢棄率0%</t>
  </si>
  <si>
    <t>包冰率30%</t>
  </si>
  <si>
    <t>副</t>
    <phoneticPr fontId="4" type="noConversion"/>
  </si>
  <si>
    <t>大白菜</t>
  </si>
  <si>
    <t>蒲瓜</t>
  </si>
  <si>
    <t>豆薯</t>
  </si>
  <si>
    <t>大黃瓜</t>
  </si>
  <si>
    <t>全蛋液</t>
  </si>
  <si>
    <t>金針菇</t>
  </si>
  <si>
    <t>玉米粒</t>
  </si>
  <si>
    <t>南瓜</t>
  </si>
  <si>
    <t>蝦皮</t>
  </si>
  <si>
    <t>毛豆</t>
  </si>
  <si>
    <t>木耳絲</t>
  </si>
  <si>
    <t>絞肉</t>
  </si>
  <si>
    <t>豬肉片</t>
  </si>
  <si>
    <t>海帶結</t>
  </si>
  <si>
    <t>豆腐</t>
  </si>
  <si>
    <t>高麗菜</t>
  </si>
  <si>
    <t>四方干</t>
  </si>
  <si>
    <t>魚板</t>
  </si>
  <si>
    <t>豆干片</t>
  </si>
  <si>
    <t>粗絞肉</t>
  </si>
  <si>
    <t>柴魚片</t>
  </si>
  <si>
    <t>冬粉</t>
  </si>
  <si>
    <t>水花生</t>
  </si>
  <si>
    <t>香菇絲</t>
  </si>
  <si>
    <t>青</t>
    <phoneticPr fontId="4" type="noConversion"/>
  </si>
  <si>
    <t>空心菜</t>
  </si>
  <si>
    <t>小白菜</t>
  </si>
  <si>
    <t>芥藍菜</t>
  </si>
  <si>
    <t>湯</t>
    <phoneticPr fontId="4" type="noConversion"/>
  </si>
  <si>
    <t>白蘿蔔</t>
  </si>
  <si>
    <t>竹筍絲</t>
  </si>
  <si>
    <t>冬瓜</t>
  </si>
  <si>
    <t>品</t>
    <phoneticPr fontId="4" type="noConversion"/>
  </si>
  <si>
    <t>黑蠔菇</t>
  </si>
  <si>
    <t>紫菜</t>
  </si>
  <si>
    <t>薑絲</t>
  </si>
  <si>
    <t>營養分析</t>
    <phoneticPr fontId="4" type="noConversion"/>
  </si>
  <si>
    <r>
      <t>醣類(克</t>
    </r>
    <r>
      <rPr>
        <sz val="12"/>
        <rFont val="新細明體"/>
        <family val="1"/>
        <charset val="136"/>
      </rPr>
      <t>)</t>
    </r>
    <phoneticPr fontId="4" type="noConversion"/>
  </si>
  <si>
    <r>
      <t>脂肪(克</t>
    </r>
    <r>
      <rPr>
        <sz val="12"/>
        <rFont val="新細明體"/>
        <family val="1"/>
        <charset val="136"/>
      </rPr>
      <t>)</t>
    </r>
    <phoneticPr fontId="4" type="noConversion"/>
  </si>
  <si>
    <r>
      <t>蛋白質(克</t>
    </r>
    <r>
      <rPr>
        <sz val="12"/>
        <rFont val="新細明體"/>
        <family val="1"/>
        <charset val="136"/>
      </rPr>
      <t>)</t>
    </r>
    <phoneticPr fontId="4" type="noConversion"/>
  </si>
  <si>
    <r>
      <t>熱量(克</t>
    </r>
    <r>
      <rPr>
        <sz val="12"/>
        <rFont val="新細明體"/>
        <family val="1"/>
        <charset val="136"/>
      </rPr>
      <t>)</t>
    </r>
    <phoneticPr fontId="4" type="noConversion"/>
  </si>
  <si>
    <t>項目</t>
    <phoneticPr fontId="4" type="noConversion"/>
  </si>
  <si>
    <t>份數</t>
    <phoneticPr fontId="4" type="noConversion"/>
  </si>
  <si>
    <t>全榖雜糧類</t>
    <phoneticPr fontId="4" type="noConversion"/>
  </si>
  <si>
    <t>份</t>
    <phoneticPr fontId="4" type="noConversion"/>
  </si>
  <si>
    <t>豆魚蛋肉類</t>
    <phoneticPr fontId="4" type="noConversion"/>
  </si>
  <si>
    <t>蔬菜類</t>
    <phoneticPr fontId="4" type="noConversion"/>
  </si>
  <si>
    <t>水果或甜湯</t>
    <phoneticPr fontId="4" type="noConversion"/>
  </si>
  <si>
    <t>油脂與堅果類</t>
    <phoneticPr fontId="4" type="noConversion"/>
  </si>
  <si>
    <t>熱量</t>
    <phoneticPr fontId="4" type="noConversion"/>
  </si>
  <si>
    <t>大卡</t>
    <phoneticPr fontId="4" type="noConversion"/>
  </si>
  <si>
    <t>玉美生技股份有限公司</t>
    <phoneticPr fontId="4" type="noConversion"/>
  </si>
  <si>
    <t>營養師:黃右昕</t>
    <phoneticPr fontId="4" type="noConversion"/>
  </si>
  <si>
    <t>服務電話:04-26936060</t>
    <phoneticPr fontId="4" type="noConversion"/>
  </si>
  <si>
    <t>109年09月07日(一)</t>
    <phoneticPr fontId="4" type="noConversion"/>
  </si>
  <si>
    <t>109年09月08日(二)</t>
    <phoneticPr fontId="4" type="noConversion"/>
  </si>
  <si>
    <t>109年09月09日(三)</t>
    <phoneticPr fontId="4" type="noConversion"/>
  </si>
  <si>
    <t>109年09月10日(四)</t>
    <phoneticPr fontId="4" type="noConversion"/>
  </si>
  <si>
    <t>109年09月11日(五)</t>
    <phoneticPr fontId="4" type="noConversion"/>
  </si>
  <si>
    <t>燕麥粒</t>
    <phoneticPr fontId="4" type="noConversion"/>
  </si>
  <si>
    <t>蕎麥</t>
  </si>
  <si>
    <t>豬肉丁</t>
  </si>
  <si>
    <t>虱目魚柳</t>
  </si>
  <si>
    <t>雞腿</t>
  </si>
  <si>
    <t>廢棄率50%</t>
  </si>
  <si>
    <t>馬鈴薯</t>
  </si>
  <si>
    <t>菜脯</t>
  </si>
  <si>
    <t>竹筍</t>
  </si>
  <si>
    <t>發泡魷魚</t>
  </si>
  <si>
    <t>白煮蛋</t>
  </si>
  <si>
    <t>毛豆仁</t>
  </si>
  <si>
    <t>腰果</t>
  </si>
  <si>
    <t>雪蓮子</t>
  </si>
  <si>
    <t>蚵仔白菜</t>
  </si>
  <si>
    <t>油菜</t>
  </si>
  <si>
    <t>玉米粒</t>
    <phoneticPr fontId="4" type="noConversion"/>
  </si>
  <si>
    <t>全蛋液</t>
    <phoneticPr fontId="4" type="noConversion"/>
  </si>
  <si>
    <t>龍骨丁</t>
  </si>
  <si>
    <t>味噌</t>
  </si>
  <si>
    <t>青蔥</t>
    <phoneticPr fontId="4" type="noConversion"/>
  </si>
  <si>
    <t>芹菜</t>
  </si>
  <si>
    <t>海帶芽</t>
  </si>
  <si>
    <t>廢棄率70%</t>
  </si>
  <si>
    <t>109年09月14日(一)</t>
    <phoneticPr fontId="4" type="noConversion"/>
  </si>
  <si>
    <t>109年09月15日(二)</t>
    <phoneticPr fontId="4" type="noConversion"/>
  </si>
  <si>
    <t>109年09月16日(三)</t>
    <phoneticPr fontId="4" type="noConversion"/>
  </si>
  <si>
    <t>109年09月17日(四)</t>
    <phoneticPr fontId="4" type="noConversion"/>
  </si>
  <si>
    <t>109年09月18日(五)</t>
    <phoneticPr fontId="4" type="noConversion"/>
  </si>
  <si>
    <t>白米</t>
    <phoneticPr fontId="4" type="noConversion"/>
  </si>
  <si>
    <t>豬肉丁</t>
    <phoneticPr fontId="4" type="noConversion"/>
  </si>
  <si>
    <t>鳳梨</t>
    <phoneticPr fontId="4" type="noConversion"/>
  </si>
  <si>
    <t>薑片</t>
  </si>
  <si>
    <t>胡蘿蔔</t>
    <phoneticPr fontId="4" type="noConversion"/>
  </si>
  <si>
    <t>蒜仁</t>
  </si>
  <si>
    <t>白煮蛋</t>
    <phoneticPr fontId="4" type="noConversion"/>
  </si>
  <si>
    <t>豆干</t>
  </si>
  <si>
    <t>小黑輪</t>
  </si>
  <si>
    <t>豆干丁</t>
  </si>
  <si>
    <t>金針菇</t>
    <phoneticPr fontId="4" type="noConversion"/>
  </si>
  <si>
    <t>小黃瓜</t>
  </si>
  <si>
    <t>袖珍菇</t>
    <phoneticPr fontId="4" type="noConversion"/>
  </si>
  <si>
    <t>海茸</t>
  </si>
  <si>
    <t>敏豆</t>
    <phoneticPr fontId="4" type="noConversion"/>
  </si>
  <si>
    <t>三色丁</t>
  </si>
  <si>
    <t>木耳絲</t>
    <phoneticPr fontId="4" type="noConversion"/>
  </si>
  <si>
    <t>青江菜</t>
  </si>
  <si>
    <t>豆皮</t>
  </si>
  <si>
    <t>109年09月21日(一)</t>
    <phoneticPr fontId="4" type="noConversion"/>
  </si>
  <si>
    <t>109年09月22日(二)</t>
    <phoneticPr fontId="4" type="noConversion"/>
  </si>
  <si>
    <t>109年09月23日(三)</t>
    <phoneticPr fontId="4" type="noConversion"/>
  </si>
  <si>
    <t>109年09月24日(四)</t>
    <phoneticPr fontId="4" type="noConversion"/>
  </si>
  <si>
    <t>109年09月25日(五)</t>
    <phoneticPr fontId="4" type="noConversion"/>
  </si>
  <si>
    <t>109年09月26日(六)</t>
    <phoneticPr fontId="4" type="noConversion"/>
  </si>
  <si>
    <t>小米</t>
    <phoneticPr fontId="4" type="noConversion"/>
  </si>
  <si>
    <t>地瓜</t>
    <phoneticPr fontId="4" type="noConversion"/>
  </si>
  <si>
    <t>小嫩油</t>
    <phoneticPr fontId="4" type="noConversion"/>
  </si>
  <si>
    <t>豬肉片</t>
    <phoneticPr fontId="4" type="noConversion"/>
  </si>
  <si>
    <t>雞排</t>
    <phoneticPr fontId="4" type="noConversion"/>
  </si>
  <si>
    <t>青豆仁</t>
    <phoneticPr fontId="4" type="noConversion"/>
  </si>
  <si>
    <t>洋蔥</t>
    <phoneticPr fontId="4" type="noConversion"/>
  </si>
  <si>
    <t>廢棄率0%</t>
    <phoneticPr fontId="4" type="noConversion"/>
  </si>
  <si>
    <t>綠豆芽</t>
  </si>
  <si>
    <t>蒜泥</t>
    <phoneticPr fontId="4" type="noConversion"/>
  </si>
  <si>
    <t>白芝麻</t>
    <phoneticPr fontId="4" type="noConversion"/>
  </si>
  <si>
    <t>小黃瓜</t>
    <phoneticPr fontId="4" type="noConversion"/>
  </si>
  <si>
    <t>馬鈴薯</t>
    <phoneticPr fontId="4" type="noConversion"/>
  </si>
  <si>
    <t>雞清肉丁</t>
    <phoneticPr fontId="4" type="noConversion"/>
  </si>
  <si>
    <t>海苔絲</t>
  </si>
  <si>
    <t>青花菜</t>
    <phoneticPr fontId="4" type="noConversion"/>
  </si>
  <si>
    <t>腰果</t>
    <phoneticPr fontId="4" type="noConversion"/>
  </si>
  <si>
    <t>竹筍</t>
    <phoneticPr fontId="4" type="noConversion"/>
  </si>
  <si>
    <t>番茄</t>
    <phoneticPr fontId="4" type="noConversion"/>
  </si>
  <si>
    <t>冬粉</t>
    <phoneticPr fontId="4" type="noConversion"/>
  </si>
  <si>
    <t>豬肉絲</t>
    <phoneticPr fontId="4" type="noConversion"/>
  </si>
  <si>
    <t>小豆干丁</t>
  </si>
  <si>
    <t>粗絞肉</t>
    <phoneticPr fontId="4" type="noConversion"/>
  </si>
  <si>
    <t>綜合火鍋料</t>
  </si>
  <si>
    <t>乾木耳絲</t>
  </si>
  <si>
    <t>豆腐</t>
    <phoneticPr fontId="4" type="noConversion"/>
  </si>
  <si>
    <t>白蘿蔔</t>
    <phoneticPr fontId="4" type="noConversion"/>
  </si>
  <si>
    <t>味噌</t>
    <phoneticPr fontId="4" type="noConversion"/>
  </si>
  <si>
    <t>海帶絲</t>
    <phoneticPr fontId="4" type="noConversion"/>
  </si>
  <si>
    <t>紅麵線</t>
    <phoneticPr fontId="4" type="noConversion"/>
  </si>
  <si>
    <t>袖珍菇</t>
  </si>
  <si>
    <t>魚丁</t>
    <phoneticPr fontId="4" type="noConversion"/>
  </si>
  <si>
    <t>乾香菇絲</t>
    <phoneticPr fontId="4" type="noConversion"/>
  </si>
  <si>
    <t>包冰率30%</t>
    <phoneticPr fontId="4" type="noConversion"/>
  </si>
  <si>
    <t>109年09月28日(一)</t>
    <phoneticPr fontId="4" type="noConversion"/>
  </si>
  <si>
    <t>109年09月29日(二)</t>
    <phoneticPr fontId="4" type="noConversion"/>
  </si>
  <si>
    <t>109年09月30日(三)</t>
    <phoneticPr fontId="4" type="noConversion"/>
  </si>
  <si>
    <t>109年10月01日(四)</t>
    <phoneticPr fontId="4" type="noConversion"/>
  </si>
  <si>
    <t>109年10月02日(五)</t>
    <phoneticPr fontId="4" type="noConversion"/>
  </si>
  <si>
    <t>中
秋
節</t>
    <phoneticPr fontId="4" type="noConversion"/>
  </si>
  <si>
    <t>彈
性
放
假</t>
    <phoneticPr fontId="4" type="noConversion"/>
  </si>
  <si>
    <t>里肌肉排</t>
  </si>
  <si>
    <t>番茄醬</t>
  </si>
  <si>
    <t>盤裝豆腐</t>
  </si>
  <si>
    <t>花椰菜</t>
  </si>
  <si>
    <t>海帶結</t>
    <phoneticPr fontId="4" type="noConversion"/>
  </si>
  <si>
    <t>甜不辣</t>
  </si>
  <si>
    <t>青豆仁</t>
  </si>
  <si>
    <t>竹筍絲</t>
    <phoneticPr fontId="4" type="noConversion"/>
  </si>
  <si>
    <t>彩色甜椒</t>
  </si>
  <si>
    <t>碎脯</t>
  </si>
  <si>
    <t>薑絲</t>
    <phoneticPr fontId="4" type="noConversion"/>
  </si>
  <si>
    <t>8月31日(一)</t>
    <phoneticPr fontId="4" type="noConversion"/>
  </si>
  <si>
    <t>9月1日(二)</t>
    <phoneticPr fontId="4" type="noConversion"/>
  </si>
  <si>
    <t>9月2日(三)</t>
    <phoneticPr fontId="4" type="noConversion"/>
  </si>
  <si>
    <t>9月7日(一)</t>
    <phoneticPr fontId="4" type="noConversion"/>
  </si>
  <si>
    <t>9月8日(二)</t>
    <phoneticPr fontId="4" type="noConversion"/>
  </si>
  <si>
    <t>9月9日(三)</t>
    <phoneticPr fontId="4" type="noConversion"/>
  </si>
  <si>
    <t>9月14日(一)</t>
    <phoneticPr fontId="4" type="noConversion"/>
  </si>
  <si>
    <t>9月16日(三)</t>
    <phoneticPr fontId="4" type="noConversion"/>
  </si>
  <si>
    <t>9月17日(四)</t>
    <phoneticPr fontId="4" type="noConversion"/>
  </si>
  <si>
    <t>9月18日(五)</t>
    <phoneticPr fontId="4" type="noConversion"/>
  </si>
  <si>
    <t>9月21日(一)</t>
    <phoneticPr fontId="4" type="noConversion"/>
  </si>
  <si>
    <t>9月22日(二)</t>
    <phoneticPr fontId="4" type="noConversion"/>
  </si>
  <si>
    <t>9月23日(三)</t>
    <phoneticPr fontId="4" type="noConversion"/>
  </si>
  <si>
    <t>9月24日(四)</t>
    <phoneticPr fontId="4" type="noConversion"/>
  </si>
  <si>
    <t>鮮菇燒雞</t>
    <phoneticPr fontId="4" type="noConversion"/>
  </si>
  <si>
    <t>壽喜燒肉片</t>
    <phoneticPr fontId="4" type="noConversion"/>
  </si>
  <si>
    <t>麵線糊</t>
    <phoneticPr fontId="4" type="noConversion"/>
  </si>
  <si>
    <t>9月28日(一)</t>
    <phoneticPr fontId="4" type="noConversion"/>
  </si>
  <si>
    <t>9月29日(二)</t>
    <phoneticPr fontId="4" type="noConversion"/>
  </si>
  <si>
    <t>9月30日(三)</t>
    <phoneticPr fontId="4" type="noConversion"/>
  </si>
  <si>
    <t>10月01日(四)</t>
    <phoneticPr fontId="4" type="noConversion"/>
  </si>
  <si>
    <t>9月26日(六)</t>
    <phoneticPr fontId="4" type="noConversion"/>
  </si>
  <si>
    <t>岩燒里肌</t>
    <phoneticPr fontId="4" type="noConversion"/>
  </si>
  <si>
    <t>家鄉滷味</t>
    <phoneticPr fontId="4" type="noConversion"/>
  </si>
  <si>
    <t>花菜炒甜不辣</t>
    <phoneticPr fontId="4" type="noConversion"/>
  </si>
  <si>
    <t>照燒杏鮑菇</t>
    <phoneticPr fontId="4" type="noConversion"/>
  </si>
  <si>
    <t>大阪燒高麗</t>
    <phoneticPr fontId="4" type="noConversion"/>
  </si>
  <si>
    <t>雪花雙菇湯</t>
    <phoneticPr fontId="4" type="noConversion"/>
  </si>
  <si>
    <t>有機小松菜</t>
    <phoneticPr fontId="4" type="noConversion"/>
  </si>
  <si>
    <t>有機翠白菜</t>
    <phoneticPr fontId="4" type="noConversion"/>
  </si>
  <si>
    <t>有機青松菜</t>
    <phoneticPr fontId="4" type="noConversion"/>
  </si>
  <si>
    <t>有機黑葉白菜</t>
    <phoneticPr fontId="4" type="noConversion"/>
  </si>
  <si>
    <t>9月4日(五)蔬</t>
    <phoneticPr fontId="4" type="noConversion"/>
  </si>
  <si>
    <t>三杯豆包</t>
  </si>
  <si>
    <t>有機小松菜</t>
    <phoneticPr fontId="4" type="noConversion"/>
  </si>
  <si>
    <t>金茸粉絲(蔬)</t>
    <phoneticPr fontId="4" type="noConversion"/>
  </si>
  <si>
    <t>豆包</t>
  </si>
  <si>
    <t>上海菜飯</t>
  </si>
  <si>
    <t>照燒魚</t>
  </si>
  <si>
    <t>刺瓜肉片</t>
  </si>
  <si>
    <t>鮮肉包</t>
  </si>
  <si>
    <t>玉米濃湯</t>
  </si>
  <si>
    <t>豬肉絲</t>
  </si>
  <si>
    <t>小肉包</t>
  </si>
  <si>
    <t>9月3日(四)特</t>
    <phoneticPr fontId="4" type="noConversion"/>
  </si>
  <si>
    <t>大黑豆干</t>
  </si>
  <si>
    <t>香滷豆干</t>
    <phoneticPr fontId="4" type="noConversion"/>
  </si>
  <si>
    <t>烤饅頭</t>
  </si>
  <si>
    <t>鐵板麵</t>
  </si>
  <si>
    <t>鮮蔬炒麵</t>
  </si>
  <si>
    <t>香烤雞腿</t>
  </si>
  <si>
    <t>鮮味什錦</t>
  </si>
  <si>
    <t>白玉上排湯</t>
  </si>
  <si>
    <t>9月10日(四)特</t>
    <phoneticPr fontId="4" type="noConversion"/>
  </si>
  <si>
    <t>9月11日(五)蔬</t>
    <phoneticPr fontId="4" type="noConversion"/>
  </si>
  <si>
    <t>有機青松菜</t>
    <phoneticPr fontId="4" type="noConversion"/>
  </si>
  <si>
    <t>蘿蔔總匯(蔬)</t>
    <phoneticPr fontId="4" type="noConversion"/>
  </si>
  <si>
    <t>紅顏炒蛋</t>
    <phoneticPr fontId="4" type="noConversion"/>
  </si>
  <si>
    <t>紅燒豆腐</t>
    <phoneticPr fontId="4" type="noConversion"/>
  </si>
  <si>
    <t>烏龍麵</t>
  </si>
  <si>
    <t>鍋貼</t>
  </si>
  <si>
    <t>日式烏龍麵</t>
  </si>
  <si>
    <t>五香雞丁</t>
  </si>
  <si>
    <t>鮮菇扒刺瓜</t>
  </si>
  <si>
    <t>海菜蛋花湯</t>
  </si>
  <si>
    <t>小嫩油</t>
  </si>
  <si>
    <t>蒜泥</t>
  </si>
  <si>
    <t>蒜茸豆腐</t>
    <phoneticPr fontId="4" type="noConversion"/>
  </si>
  <si>
    <t>蛋炒飯</t>
    <phoneticPr fontId="4" type="noConversion"/>
  </si>
  <si>
    <t>有機黑葉白菜</t>
    <phoneticPr fontId="4" type="noConversion"/>
  </si>
  <si>
    <t>*豆乳雞</t>
    <phoneticPr fontId="4" type="noConversion"/>
  </si>
  <si>
    <t>9月25日(五)特、蔬</t>
    <phoneticPr fontId="4" type="noConversion"/>
  </si>
  <si>
    <t>紅豆烤奶湯</t>
    <phoneticPr fontId="4" type="noConversion"/>
  </si>
  <si>
    <t>綠豆湯</t>
    <phoneticPr fontId="4" type="noConversion"/>
  </si>
  <si>
    <t>綠豆</t>
  </si>
  <si>
    <t>地瓜</t>
  </si>
  <si>
    <t>筍干</t>
  </si>
  <si>
    <t>海帶根</t>
  </si>
  <si>
    <t>紅豆</t>
  </si>
  <si>
    <t>奶粉</t>
  </si>
  <si>
    <t>9月15日(二)特</t>
    <phoneticPr fontId="4" type="noConversion"/>
  </si>
  <si>
    <r>
      <rPr>
        <b/>
        <sz val="14"/>
        <color theme="2" tint="-0.499984740745262"/>
        <rFont val="華康娃娃體"/>
        <family val="3"/>
        <charset val="136"/>
      </rPr>
      <t xml:space="preserve">服務專線：（04）26936060   </t>
    </r>
    <r>
      <rPr>
        <b/>
        <sz val="14"/>
        <rFont val="標楷體"/>
        <family val="4"/>
        <charset val="136"/>
      </rPr>
      <t xml:space="preserve">                        </t>
    </r>
    <r>
      <rPr>
        <b/>
        <sz val="14"/>
        <color theme="4" tint="-0.249977111117893"/>
        <rFont val="標楷體"/>
        <family val="4"/>
        <charset val="136"/>
      </rPr>
      <t>篤行國小九月菜單</t>
    </r>
    <r>
      <rPr>
        <b/>
        <sz val="14"/>
        <rFont val="標楷體"/>
        <family val="4"/>
        <charset val="136"/>
      </rPr>
      <t xml:space="preserve">       </t>
    </r>
    <phoneticPr fontId="4" type="noConversion"/>
  </si>
  <si>
    <t>【榮獲行政院衛生署HACCP制度認證優良公司】</t>
    <phoneticPr fontId="56" type="noConversion"/>
  </si>
  <si>
    <t>日期</t>
    <phoneticPr fontId="4" type="noConversion"/>
  </si>
  <si>
    <r>
      <t>（一）</t>
    </r>
    <r>
      <rPr>
        <sz val="12"/>
        <rFont val="新細明體"/>
        <family val="1"/>
        <charset val="136"/>
      </rPr>
      <t/>
    </r>
    <phoneticPr fontId="56" type="noConversion"/>
  </si>
  <si>
    <r>
      <t>（二）</t>
    </r>
    <r>
      <rPr>
        <sz val="12"/>
        <rFont val="新細明體"/>
        <family val="1"/>
        <charset val="136"/>
      </rPr>
      <t/>
    </r>
    <phoneticPr fontId="56" type="noConversion"/>
  </si>
  <si>
    <r>
      <t>（三）</t>
    </r>
    <r>
      <rPr>
        <sz val="12"/>
        <rFont val="新細明體"/>
        <family val="1"/>
        <charset val="136"/>
      </rPr>
      <t/>
    </r>
    <phoneticPr fontId="56" type="noConversion"/>
  </si>
  <si>
    <r>
      <t>（四）</t>
    </r>
    <r>
      <rPr>
        <sz val="12"/>
        <rFont val="新細明體"/>
        <family val="1"/>
        <charset val="136"/>
      </rPr>
      <t/>
    </r>
    <phoneticPr fontId="56" type="noConversion"/>
  </si>
  <si>
    <r>
      <t>（五）</t>
    </r>
    <r>
      <rPr>
        <sz val="12"/>
        <rFont val="新細明體"/>
        <family val="1"/>
        <charset val="136"/>
      </rPr>
      <t/>
    </r>
    <phoneticPr fontId="56" type="noConversion"/>
  </si>
  <si>
    <t>早點</t>
    <phoneticPr fontId="4" type="noConversion"/>
  </si>
  <si>
    <t>肉絲炒麵</t>
    <phoneticPr fontId="4" type="noConversion"/>
  </si>
  <si>
    <t>焦糖雙色饅頭</t>
    <phoneticPr fontId="4" type="noConversion"/>
  </si>
  <si>
    <t>五木豚肉拉麵</t>
    <phoneticPr fontId="4" type="noConversion"/>
  </si>
  <si>
    <t>鮮肉包</t>
    <phoneticPr fontId="4" type="noConversion"/>
  </si>
  <si>
    <t>香菇雞茸鹹粥</t>
    <phoneticPr fontId="4" type="noConversion"/>
  </si>
  <si>
    <t>魚丸湯</t>
    <phoneticPr fontId="4" type="noConversion"/>
  </si>
  <si>
    <t>豆漿</t>
    <phoneticPr fontId="4" type="noConversion"/>
  </si>
  <si>
    <t>米漿</t>
    <phoneticPr fontId="4" type="noConversion"/>
  </si>
  <si>
    <t>熱量：</t>
    <phoneticPr fontId="4" type="noConversion"/>
  </si>
  <si>
    <t>蛋白質：</t>
    <phoneticPr fontId="4" type="noConversion"/>
  </si>
  <si>
    <t>脂肪：</t>
    <phoneticPr fontId="4" type="noConversion"/>
  </si>
  <si>
    <t>醣類：</t>
    <phoneticPr fontId="4" type="noConversion"/>
  </si>
  <si>
    <t>午點</t>
    <phoneticPr fontId="4" type="noConversion"/>
  </si>
  <si>
    <t>滑蛋玉米粥</t>
    <phoneticPr fontId="4" type="noConversion"/>
  </si>
  <si>
    <t>蔥花麵包</t>
    <phoneticPr fontId="4" type="noConversion"/>
  </si>
  <si>
    <t>菠蘿麵包</t>
    <phoneticPr fontId="4" type="noConversion"/>
  </si>
  <si>
    <t>鮮奶</t>
    <phoneticPr fontId="4" type="noConversion"/>
  </si>
  <si>
    <t>溫麥茶</t>
    <phoneticPr fontId="4" type="noConversion"/>
  </si>
  <si>
    <t>廣東粥</t>
    <phoneticPr fontId="4" type="noConversion"/>
  </si>
  <si>
    <t>鐵板麵</t>
    <phoneticPr fontId="4" type="noConversion"/>
  </si>
  <si>
    <t>味噌豆腐湯</t>
    <phoneticPr fontId="4" type="noConversion"/>
  </si>
  <si>
    <t>筍絲蛋花湯</t>
    <phoneticPr fontId="4" type="noConversion"/>
  </si>
  <si>
    <t>柴魚關東煮</t>
    <phoneticPr fontId="4" type="noConversion"/>
  </si>
  <si>
    <t>沖繩黑糖捲</t>
    <phoneticPr fontId="4" type="noConversion"/>
  </si>
  <si>
    <t>鍋燒什錦意麵</t>
    <phoneticPr fontId="4" type="noConversion"/>
  </si>
  <si>
    <t>蜂蜜蛋糕</t>
    <phoneticPr fontId="4" type="noConversion"/>
  </si>
  <si>
    <t>（一）</t>
    <phoneticPr fontId="56" type="noConversion"/>
  </si>
  <si>
    <t>義大利肉醬麵</t>
    <phoneticPr fontId="4" type="noConversion"/>
  </si>
  <si>
    <t>高麗菜包</t>
    <phoneticPr fontId="4" type="noConversion"/>
  </si>
  <si>
    <t>昆布瘦肉粥</t>
    <phoneticPr fontId="4" type="noConversion"/>
  </si>
  <si>
    <t>蒸銀絲卷</t>
    <phoneticPr fontId="4" type="noConversion"/>
  </si>
  <si>
    <t>菇菇蔬菜湯</t>
    <phoneticPr fontId="4" type="noConversion"/>
  </si>
  <si>
    <t>玉米濃湯</t>
    <phoneticPr fontId="4" type="noConversion"/>
  </si>
  <si>
    <t>奶皇包</t>
    <phoneticPr fontId="4" type="noConversion"/>
  </si>
  <si>
    <t>鮮蔬餛飩湯</t>
    <phoneticPr fontId="4" type="noConversion"/>
  </si>
  <si>
    <t>檸檬蛋糕</t>
    <phoneticPr fontId="4" type="noConversion"/>
  </si>
  <si>
    <r>
      <t>（六）</t>
    </r>
    <r>
      <rPr>
        <sz val="12"/>
        <rFont val="新細明體"/>
        <family val="1"/>
        <charset val="136"/>
      </rPr>
      <t/>
    </r>
    <phoneticPr fontId="56" type="noConversion"/>
  </si>
  <si>
    <t>香香金菇麵疙瘩湯</t>
    <phoneticPr fontId="4" type="noConversion"/>
  </si>
  <si>
    <t>鍋貼*3+醬汁</t>
    <phoneticPr fontId="4" type="noConversion"/>
  </si>
  <si>
    <t>南瓜饅頭</t>
    <phoneticPr fontId="4" type="noConversion"/>
  </si>
  <si>
    <t>低脂海鮮粥</t>
    <phoneticPr fontId="4" type="noConversion"/>
  </si>
  <si>
    <t>紫菜豆腐湯</t>
    <phoneticPr fontId="4" type="noConversion"/>
  </si>
  <si>
    <t>菇菇濃湯通心粉</t>
    <phoneticPr fontId="4" type="noConversion"/>
  </si>
  <si>
    <t>玉米雞茸豆腐羹</t>
    <phoneticPr fontId="4" type="noConversion"/>
  </si>
  <si>
    <t>銅鑼燒</t>
    <phoneticPr fontId="4" type="noConversion"/>
  </si>
  <si>
    <t>肉絲炒冬粉</t>
    <phoneticPr fontId="4" type="noConversion"/>
  </si>
  <si>
    <t>紅藜麥饅頭</t>
    <phoneticPr fontId="4" type="noConversion"/>
  </si>
  <si>
    <t>美濃肉燥粄條湯</t>
    <phoneticPr fontId="4" type="noConversion"/>
  </si>
  <si>
    <t>雙色燒賣</t>
    <phoneticPr fontId="4" type="noConversion"/>
  </si>
  <si>
    <t>香草杯子蛋糕</t>
    <phoneticPr fontId="4" type="noConversion"/>
  </si>
  <si>
    <t>蘿蔔糕+醬汁</t>
    <phoneticPr fontId="4" type="noConversion"/>
  </si>
  <si>
    <t>豬肉餡餅</t>
    <phoneticPr fontId="4" type="noConversion"/>
  </si>
  <si>
    <t>水餃X4</t>
    <phoneticPr fontId="4" type="noConversion"/>
  </si>
  <si>
    <t xml:space="preserve">篤行國小附設幼兒園  </t>
    <phoneticPr fontId="56" type="noConversion"/>
  </si>
  <si>
    <t>服務專線：（04）26936060         玉美九月幼稚園點心菜單</t>
    <phoneticPr fontId="56" type="noConversion"/>
  </si>
  <si>
    <t>鮮丸湯</t>
    <phoneticPr fontId="4" type="noConversion"/>
  </si>
  <si>
    <t>水果切</t>
    <phoneticPr fontId="4" type="noConversion"/>
  </si>
  <si>
    <t>草莓三明治</t>
    <phoneticPr fontId="4" type="noConversion"/>
  </si>
  <si>
    <t>烤地瓜</t>
    <phoneticPr fontId="4" type="noConversion"/>
  </si>
  <si>
    <t>麥茶</t>
    <phoneticPr fontId="4" type="noConversion"/>
  </si>
  <si>
    <t>玉米穗</t>
    <phoneticPr fontId="4" type="noConversion"/>
  </si>
  <si>
    <t>檸檬愛玉湯</t>
    <phoneticPr fontId="4" type="noConversion"/>
  </si>
  <si>
    <t>小湯包*3+醬汁</t>
    <phoneticPr fontId="4" type="noConversion"/>
  </si>
  <si>
    <t>藍莓派</t>
    <phoneticPr fontId="4" type="noConversion"/>
  </si>
  <si>
    <t>可頌牛角*2</t>
    <phoneticPr fontId="4" type="noConversion"/>
  </si>
  <si>
    <t>皮蛋瘦肉粥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</si>
</sst>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&quot;月&quot;d&quot;日&quot;"/>
    <numFmt numFmtId="177" formatCode="&quot;熱&quot;&quot;量&quot;\:000&quot;大&quot;&quot;卡&quot;"/>
    <numFmt numFmtId="178" formatCode="&quot;脂&quot;&quot;肪&quot;\:00.0&quot;公&quot;&quot;克&quot;"/>
    <numFmt numFmtId="179" formatCode="&quot;蛋&quot;&quot;白&quot;&quot;質&quot;\:00.0&quot;公&quot;&quot;克&quot;"/>
    <numFmt numFmtId="180" formatCode="&quot;醣&quot;&quot;類&quot;\:000.0&quot;公&quot;&quot;克&quot;"/>
    <numFmt numFmtId="181" formatCode="0.0%"/>
    <numFmt numFmtId="182" formatCode="0_ "/>
  </numFmts>
  <fonts count="7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u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8"/>
      <name val="標楷體"/>
      <family val="4"/>
      <charset val="136"/>
    </font>
    <font>
      <b/>
      <sz val="12"/>
      <color indexed="18"/>
      <name val="標楷體"/>
      <family val="4"/>
      <charset val="136"/>
    </font>
    <font>
      <sz val="12"/>
      <color indexed="58"/>
      <name val="標楷體"/>
      <family val="4"/>
      <charset val="136"/>
    </font>
    <font>
      <b/>
      <sz val="12"/>
      <color indexed="58"/>
      <name val="標楷體"/>
      <family val="4"/>
      <charset val="136"/>
    </font>
    <font>
      <sz val="12"/>
      <color indexed="16"/>
      <name val="標楷體"/>
      <family val="4"/>
      <charset val="136"/>
    </font>
    <font>
      <b/>
      <sz val="12"/>
      <color indexed="16"/>
      <name val="標楷體"/>
      <family val="4"/>
      <charset val="136"/>
    </font>
    <font>
      <sz val="12"/>
      <color indexed="12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標楷體"/>
      <family val="4"/>
      <charset val="136"/>
    </font>
    <font>
      <sz val="10"/>
      <name val="標楷體"/>
      <family val="4"/>
      <charset val="136"/>
    </font>
    <font>
      <sz val="16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8"/>
      <color indexed="8"/>
      <name val="Arial"/>
      <family val="2"/>
    </font>
    <font>
      <sz val="8"/>
      <name val="細明體"/>
      <family val="3"/>
      <charset val="136"/>
    </font>
    <font>
      <sz val="8"/>
      <color indexed="8"/>
      <name val="細明體"/>
      <family val="3"/>
      <charset val="136"/>
    </font>
    <font>
      <sz val="12"/>
      <color indexed="8"/>
      <name val="細明體"/>
      <family val="3"/>
      <charset val="136"/>
    </font>
    <font>
      <sz val="8"/>
      <color rgb="FF000000"/>
      <name val="細明體"/>
      <family val="3"/>
      <charset val="136"/>
    </font>
    <font>
      <sz val="8"/>
      <color rgb="FF000000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細明體"/>
      <family val="3"/>
      <charset val="136"/>
    </font>
    <font>
      <sz val="10"/>
      <color indexed="10"/>
      <name val="Arial"/>
      <family val="2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8"/>
      <color indexed="10"/>
      <name val="細明體"/>
      <family val="3"/>
      <charset val="136"/>
    </font>
    <font>
      <sz val="8"/>
      <color indexed="8"/>
      <name val="新細明體"/>
      <family val="1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0"/>
      <color indexed="8"/>
      <name val="細明體"/>
      <family val="3"/>
      <charset val="136"/>
    </font>
    <font>
      <sz val="8"/>
      <color theme="1"/>
      <name val="細明體"/>
      <family val="3"/>
      <charset val="136"/>
    </font>
    <font>
      <sz val="8"/>
      <color theme="1"/>
      <name val="Arial"/>
      <family val="2"/>
    </font>
    <font>
      <sz val="24"/>
      <color rgb="FFFF0000"/>
      <name val="細明體"/>
      <family val="3"/>
      <charset val="136"/>
    </font>
    <font>
      <sz val="24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b/>
      <sz val="14"/>
      <color theme="2" tint="-0.499984740745262"/>
      <name val="華康娃娃體"/>
      <family val="3"/>
      <charset val="136"/>
    </font>
    <font>
      <b/>
      <sz val="14"/>
      <name val="標楷體"/>
      <family val="3"/>
      <charset val="136"/>
    </font>
    <font>
      <b/>
      <sz val="14"/>
      <color theme="4" tint="-0.249977111117893"/>
      <name val="標楷體"/>
      <family val="4"/>
      <charset val="136"/>
    </font>
    <font>
      <sz val="12"/>
      <name val="微軟正黑體"/>
      <family val="2"/>
      <charset val="136"/>
    </font>
    <font>
      <b/>
      <u/>
      <sz val="24"/>
      <name val="微軟正黑體"/>
      <family val="2"/>
      <charset val="136"/>
    </font>
    <font>
      <sz val="9"/>
      <name val="細明體"/>
      <family val="3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2"/>
      <color indexed="17"/>
      <name val="微軟正黑體"/>
      <family val="2"/>
      <charset val="136"/>
    </font>
    <font>
      <b/>
      <sz val="16"/>
      <color indexed="17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indexed="57"/>
      <name val="微軟正黑體"/>
      <family val="2"/>
      <charset val="136"/>
    </font>
    <font>
      <b/>
      <sz val="12"/>
      <color theme="9" tint="-0.249977111117893"/>
      <name val="微軟正黑體"/>
      <family val="2"/>
      <charset val="136"/>
    </font>
    <font>
      <b/>
      <sz val="12"/>
      <color rgb="FF7030A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82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4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32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177" fontId="19" fillId="0" borderId="2" xfId="0" applyNumberFormat="1" applyFont="1" applyFill="1" applyBorder="1" applyAlignment="1">
      <alignment horizontal="center" vertical="center" shrinkToFit="1"/>
    </xf>
    <xf numFmtId="178" fontId="19" fillId="0" borderId="2" xfId="0" applyNumberFormat="1" applyFont="1" applyFill="1" applyBorder="1" applyAlignment="1">
      <alignment horizontal="center" vertical="center" shrinkToFit="1"/>
    </xf>
    <xf numFmtId="177" fontId="6" fillId="0" borderId="7" xfId="0" applyNumberFormat="1" applyFont="1" applyFill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/>
    </xf>
    <xf numFmtId="179" fontId="19" fillId="0" borderId="5" xfId="0" applyNumberFormat="1" applyFont="1" applyFill="1" applyBorder="1" applyAlignment="1">
      <alignment horizontal="center" vertical="center" shrinkToFit="1"/>
    </xf>
    <xf numFmtId="180" fontId="19" fillId="0" borderId="5" xfId="0" applyNumberFormat="1" applyFont="1" applyFill="1" applyBorder="1" applyAlignment="1">
      <alignment horizontal="center" vertical="center" shrinkToFit="1"/>
    </xf>
    <xf numFmtId="179" fontId="6" fillId="0" borderId="5" xfId="0" applyNumberFormat="1" applyFont="1" applyFill="1" applyBorder="1" applyAlignment="1">
      <alignment horizontal="center" vertical="center" shrinkToFit="1"/>
    </xf>
    <xf numFmtId="180" fontId="6" fillId="0" borderId="8" xfId="0" applyNumberFormat="1" applyFont="1" applyFill="1" applyBorder="1" applyAlignment="1">
      <alignment horizontal="center" vertical="center" shrinkToFit="1"/>
    </xf>
    <xf numFmtId="179" fontId="6" fillId="0" borderId="4" xfId="0" applyNumberFormat="1" applyFont="1" applyFill="1" applyBorder="1" applyAlignment="1">
      <alignment horizontal="center" vertical="center" shrinkToFit="1"/>
    </xf>
    <xf numFmtId="180" fontId="6" fillId="0" borderId="0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 shrinkToFit="1"/>
    </xf>
    <xf numFmtId="180" fontId="6" fillId="0" borderId="5" xfId="0" applyNumberFormat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0" borderId="0" xfId="1" applyFill="1">
      <alignment vertical="center"/>
    </xf>
    <xf numFmtId="0" fontId="2" fillId="0" borderId="0" xfId="1" applyAlignment="1">
      <alignment horizontal="left" vertical="center"/>
    </xf>
    <xf numFmtId="0" fontId="2" fillId="0" borderId="9" xfId="1" applyFill="1" applyBorder="1" applyAlignment="1">
      <alignment horizontal="center" vertical="center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10" xfId="1" applyFill="1" applyBorder="1" applyAlignment="1">
      <alignment horizontal="left" vertical="center"/>
    </xf>
    <xf numFmtId="0" fontId="2" fillId="2" borderId="9" xfId="1" applyFill="1" applyBorder="1">
      <alignment vertical="center"/>
    </xf>
    <xf numFmtId="0" fontId="2" fillId="2" borderId="9" xfId="1" applyFill="1" applyBorder="1" applyAlignment="1">
      <alignment horizontal="left" vertical="center"/>
    </xf>
    <xf numFmtId="0" fontId="2" fillId="0" borderId="9" xfId="1" applyFill="1" applyBorder="1" applyAlignment="1">
      <alignment horizontal="center" vertical="top"/>
    </xf>
    <xf numFmtId="0" fontId="22" fillId="0" borderId="9" xfId="1" applyFont="1" applyFill="1" applyBorder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" fillId="0" borderId="9" xfId="1" applyBorder="1" applyAlignment="1">
      <alignment horizontal="left" vertical="top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right" vertical="center"/>
    </xf>
    <xf numFmtId="0" fontId="25" fillId="0" borderId="9" xfId="0" applyFont="1" applyFill="1" applyBorder="1" applyAlignment="1">
      <alignment vertical="center" wrapText="1"/>
    </xf>
    <xf numFmtId="0" fontId="23" fillId="3" borderId="9" xfId="2" applyFont="1" applyFill="1" applyBorder="1" applyAlignment="1">
      <alignment vertical="center" wrapText="1"/>
    </xf>
    <xf numFmtId="0" fontId="2" fillId="0" borderId="9" xfId="1" applyFill="1" applyBorder="1" applyAlignment="1">
      <alignment horizontal="left" vertical="top"/>
    </xf>
    <xf numFmtId="0" fontId="2" fillId="0" borderId="9" xfId="1" applyFont="1" applyFill="1" applyBorder="1" applyAlignment="1">
      <alignment horizontal="left" vertical="top"/>
    </xf>
    <xf numFmtId="0" fontId="23" fillId="0" borderId="9" xfId="2" applyFont="1" applyFill="1" applyBorder="1" applyAlignment="1">
      <alignment vertical="center" wrapText="1"/>
    </xf>
    <xf numFmtId="0" fontId="2" fillId="3" borderId="9" xfId="1" applyFill="1" applyBorder="1" applyAlignment="1">
      <alignment horizontal="left" vertical="top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3" fillId="3" borderId="9" xfId="4" applyFont="1" applyFill="1" applyBorder="1" applyAlignment="1">
      <alignment vertical="center" wrapText="1"/>
    </xf>
    <xf numFmtId="0" fontId="23" fillId="0" borderId="9" xfId="4" applyFont="1" applyFill="1" applyBorder="1" applyAlignment="1">
      <alignment vertical="center" wrapText="1"/>
    </xf>
    <xf numFmtId="0" fontId="31" fillId="0" borderId="9" xfId="5" applyFont="1" applyFill="1" applyBorder="1" applyAlignment="1">
      <alignment vertical="center" wrapText="1"/>
    </xf>
    <xf numFmtId="0" fontId="32" fillId="3" borderId="9" xfId="5" applyFont="1" applyFill="1" applyBorder="1" applyAlignment="1">
      <alignment vertical="center" wrapText="1"/>
    </xf>
    <xf numFmtId="0" fontId="33" fillId="0" borderId="9" xfId="3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25" fillId="0" borderId="9" xfId="2" applyFont="1" applyFill="1" applyBorder="1" applyAlignment="1">
      <alignment vertical="center" wrapText="1"/>
    </xf>
    <xf numFmtId="0" fontId="27" fillId="4" borderId="9" xfId="0" applyFont="1" applyFill="1" applyBorder="1" applyAlignment="1">
      <alignment vertical="center" wrapText="1"/>
    </xf>
    <xf numFmtId="0" fontId="28" fillId="4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shrinkToFit="1"/>
    </xf>
    <xf numFmtId="0" fontId="33" fillId="4" borderId="9" xfId="3" applyFont="1" applyFill="1" applyBorder="1" applyAlignment="1">
      <alignment vertical="center" wrapText="1"/>
    </xf>
    <xf numFmtId="0" fontId="33" fillId="3" borderId="9" xfId="3" applyFont="1" applyFill="1" applyBorder="1" applyAlignment="1">
      <alignment vertical="center" wrapText="1"/>
    </xf>
    <xf numFmtId="0" fontId="34" fillId="0" borderId="9" xfId="3" applyFont="1" applyFill="1" applyBorder="1" applyAlignment="1">
      <alignment vertical="center" wrapText="1"/>
    </xf>
    <xf numFmtId="0" fontId="35" fillId="0" borderId="9" xfId="3" applyFont="1" applyFill="1" applyBorder="1" applyAlignment="1">
      <alignment vertical="center" wrapText="1"/>
    </xf>
    <xf numFmtId="0" fontId="35" fillId="3" borderId="9" xfId="3" applyFont="1" applyFill="1" applyBorder="1" applyAlignment="1">
      <alignment vertical="center" wrapText="1"/>
    </xf>
    <xf numFmtId="0" fontId="25" fillId="0" borderId="9" xfId="6" applyFont="1" applyFill="1" applyBorder="1" applyAlignment="1">
      <alignment vertical="center" wrapText="1"/>
    </xf>
    <xf numFmtId="0" fontId="23" fillId="0" borderId="9" xfId="6" applyFont="1" applyFill="1" applyBorder="1" applyAlignment="1">
      <alignment vertical="center" wrapText="1"/>
    </xf>
    <xf numFmtId="0" fontId="38" fillId="0" borderId="9" xfId="2" applyFont="1" applyFill="1" applyBorder="1" applyAlignment="1">
      <alignment vertical="center" wrapText="1"/>
    </xf>
    <xf numFmtId="0" fontId="32" fillId="0" borderId="9" xfId="2" applyFont="1" applyFill="1" applyBorder="1" applyAlignment="1">
      <alignment vertical="center" wrapText="1"/>
    </xf>
    <xf numFmtId="0" fontId="32" fillId="3" borderId="9" xfId="2" applyFont="1" applyFill="1" applyBorder="1" applyAlignment="1">
      <alignment vertical="center" wrapText="1"/>
    </xf>
    <xf numFmtId="0" fontId="39" fillId="0" borderId="9" xfId="4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textRotation="255"/>
    </xf>
    <xf numFmtId="181" fontId="2" fillId="0" borderId="9" xfId="1" applyNumberFormat="1" applyBorder="1" applyAlignment="1">
      <alignment horizontal="left" vertical="top" shrinkToFit="1"/>
    </xf>
    <xf numFmtId="181" fontId="2" fillId="0" borderId="14" xfId="1" applyNumberFormat="1" applyBorder="1" applyAlignment="1">
      <alignment horizontal="left" vertical="top" shrinkToFit="1"/>
    </xf>
    <xf numFmtId="182" fontId="2" fillId="0" borderId="9" xfId="1" applyNumberFormat="1" applyBorder="1" applyAlignment="1">
      <alignment horizontal="left" vertical="top"/>
    </xf>
    <xf numFmtId="0" fontId="2" fillId="0" borderId="0" xfId="1" applyBorder="1" applyAlignment="1">
      <alignment horizontal="left" vertical="top" textRotation="255"/>
    </xf>
    <xf numFmtId="0" fontId="40" fillId="5" borderId="15" xfId="7" applyFont="1" applyFill="1" applyBorder="1" applyAlignment="1">
      <alignment horizontal="right" vertical="center"/>
    </xf>
    <xf numFmtId="0" fontId="40" fillId="5" borderId="16" xfId="7" applyFont="1" applyFill="1" applyBorder="1" applyAlignment="1">
      <alignment horizontal="right" vertical="center"/>
    </xf>
    <xf numFmtId="0" fontId="40" fillId="5" borderId="0" xfId="7" applyFont="1" applyFill="1" applyBorder="1" applyAlignment="1">
      <alignment horizontal="right" vertical="center"/>
    </xf>
    <xf numFmtId="0" fontId="2" fillId="0" borderId="0" xfId="1" applyBorder="1" applyAlignment="1">
      <alignment horizontal="center" vertical="top"/>
    </xf>
    <xf numFmtId="0" fontId="2" fillId="0" borderId="0" xfId="1" applyBorder="1">
      <alignment vertical="center"/>
    </xf>
    <xf numFmtId="0" fontId="40" fillId="5" borderId="8" xfId="7" applyFont="1" applyFill="1" applyBorder="1" applyAlignment="1">
      <alignment horizontal="right" vertical="center"/>
    </xf>
    <xf numFmtId="0" fontId="41" fillId="0" borderId="4" xfId="7" applyFont="1" applyBorder="1" applyAlignment="1">
      <alignment horizontal="center" vertical="center" shrinkToFit="1"/>
    </xf>
    <xf numFmtId="0" fontId="41" fillId="0" borderId="0" xfId="7" applyFont="1" applyBorder="1" applyAlignment="1">
      <alignment vertical="center"/>
    </xf>
    <xf numFmtId="0" fontId="41" fillId="0" borderId="10" xfId="7" applyFont="1" applyBorder="1" applyAlignment="1">
      <alignment vertical="center"/>
    </xf>
    <xf numFmtId="0" fontId="41" fillId="0" borderId="17" xfId="7" applyNumberFormat="1" applyFont="1" applyFill="1" applyBorder="1" applyAlignment="1">
      <alignment horizontal="right" vertical="center"/>
    </xf>
    <xf numFmtId="0" fontId="41" fillId="0" borderId="14" xfId="7" applyNumberFormat="1" applyFont="1" applyFill="1" applyBorder="1" applyAlignment="1">
      <alignment horizontal="right" vertical="center"/>
    </xf>
    <xf numFmtId="0" fontId="41" fillId="0" borderId="0" xfId="7" applyNumberFormat="1" applyFont="1" applyFill="1" applyBorder="1" applyAlignment="1">
      <alignment horizontal="right" vertical="center"/>
    </xf>
    <xf numFmtId="0" fontId="41" fillId="0" borderId="18" xfId="7" applyNumberFormat="1" applyFont="1" applyFill="1" applyBorder="1" applyAlignment="1">
      <alignment horizontal="right" vertical="center"/>
    </xf>
    <xf numFmtId="0" fontId="41" fillId="0" borderId="19" xfId="7" applyNumberFormat="1" applyFont="1" applyFill="1" applyBorder="1" applyAlignment="1">
      <alignment horizontal="right" vertical="center"/>
    </xf>
    <xf numFmtId="0" fontId="41" fillId="0" borderId="20" xfId="7" applyNumberFormat="1" applyFont="1" applyFill="1" applyBorder="1" applyAlignment="1">
      <alignment horizontal="right" vertical="center"/>
    </xf>
    <xf numFmtId="0" fontId="41" fillId="0" borderId="21" xfId="7" applyNumberFormat="1" applyFont="1" applyFill="1" applyBorder="1" applyAlignment="1">
      <alignment horizontal="right" vertical="center"/>
    </xf>
    <xf numFmtId="0" fontId="41" fillId="0" borderId="22" xfId="7" applyFont="1" applyBorder="1" applyAlignment="1">
      <alignment horizontal="center" vertical="center" shrinkToFit="1"/>
    </xf>
    <xf numFmtId="0" fontId="41" fillId="0" borderId="1" xfId="7" applyFont="1" applyBorder="1" applyAlignment="1">
      <alignment horizontal="center" vertical="center"/>
    </xf>
    <xf numFmtId="0" fontId="2" fillId="0" borderId="1" xfId="1" applyBorder="1" applyAlignment="1">
      <alignment horizontal="left" vertical="top" textRotation="255"/>
    </xf>
    <xf numFmtId="182" fontId="41" fillId="0" borderId="23" xfId="7" applyNumberFormat="1" applyFont="1" applyFill="1" applyBorder="1" applyAlignment="1">
      <alignment horizontal="right" vertical="center"/>
    </xf>
    <xf numFmtId="0" fontId="41" fillId="0" borderId="24" xfId="7" applyNumberFormat="1" applyFont="1" applyFill="1" applyBorder="1" applyAlignment="1">
      <alignment horizontal="right" vertical="center"/>
    </xf>
    <xf numFmtId="0" fontId="41" fillId="0" borderId="1" xfId="7" applyNumberFormat="1" applyFont="1" applyFill="1" applyBorder="1" applyAlignment="1">
      <alignment horizontal="right" vertical="center"/>
    </xf>
    <xf numFmtId="0" fontId="2" fillId="0" borderId="1" xfId="1" applyBorder="1">
      <alignment vertical="center"/>
    </xf>
    <xf numFmtId="0" fontId="41" fillId="0" borderId="25" xfId="7" applyNumberFormat="1" applyFont="1" applyFill="1" applyBorder="1" applyAlignment="1">
      <alignment horizontal="right" vertical="center"/>
    </xf>
    <xf numFmtId="0" fontId="2" fillId="0" borderId="0" xfId="1" applyFill="1" applyAlignment="1">
      <alignment horizontal="center" vertical="top"/>
    </xf>
    <xf numFmtId="0" fontId="2" fillId="0" borderId="0" xfId="1" applyAlignment="1">
      <alignment horizontal="left" vertical="top" textRotation="255"/>
    </xf>
    <xf numFmtId="0" fontId="2" fillId="0" borderId="0" xfId="1" applyAlignment="1">
      <alignment horizontal="left" vertical="top"/>
    </xf>
    <xf numFmtId="0" fontId="0" fillId="0" borderId="0" xfId="1" applyFont="1" applyAlignment="1">
      <alignment horizontal="left" vertical="top"/>
    </xf>
    <xf numFmtId="0" fontId="24" fillId="3" borderId="9" xfId="1" applyFont="1" applyFill="1" applyBorder="1" applyAlignment="1">
      <alignment horizontal="left" vertical="center"/>
    </xf>
    <xf numFmtId="0" fontId="24" fillId="3" borderId="9" xfId="1" applyFont="1" applyFill="1" applyBorder="1" applyAlignment="1">
      <alignment horizontal="right" vertical="center"/>
    </xf>
    <xf numFmtId="0" fontId="22" fillId="3" borderId="9" xfId="1" applyFont="1" applyFill="1" applyBorder="1" applyAlignment="1">
      <alignment vertical="center"/>
    </xf>
    <xf numFmtId="0" fontId="21" fillId="0" borderId="0" xfId="1" applyFont="1">
      <alignment vertical="center"/>
    </xf>
    <xf numFmtId="0" fontId="38" fillId="0" borderId="9" xfId="5" applyFont="1" applyFill="1" applyBorder="1" applyAlignment="1">
      <alignment vertical="center" wrapText="1"/>
    </xf>
    <xf numFmtId="0" fontId="32" fillId="0" borderId="9" xfId="5" applyFont="1" applyFill="1" applyBorder="1" applyAlignment="1">
      <alignment vertical="center" wrapText="1"/>
    </xf>
    <xf numFmtId="0" fontId="42" fillId="0" borderId="9" xfId="3" applyFont="1" applyFill="1" applyBorder="1" applyAlignment="1">
      <alignment vertical="center" wrapText="1"/>
    </xf>
    <xf numFmtId="0" fontId="43" fillId="0" borderId="9" xfId="3" applyFont="1" applyFill="1" applyBorder="1" applyAlignment="1">
      <alignment vertical="center" wrapText="1"/>
    </xf>
    <xf numFmtId="0" fontId="44" fillId="0" borderId="9" xfId="3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/>
    </xf>
    <xf numFmtId="0" fontId="23" fillId="0" borderId="9" xfId="3" applyFont="1" applyFill="1" applyBorder="1" applyAlignment="1">
      <alignment vertical="center" wrapText="1"/>
    </xf>
    <xf numFmtId="0" fontId="45" fillId="0" borderId="9" xfId="5" applyFont="1" applyFill="1" applyBorder="1" applyAlignment="1">
      <alignment vertical="center" wrapText="1"/>
    </xf>
    <xf numFmtId="0" fontId="46" fillId="0" borderId="9" xfId="5" applyFont="1" applyFill="1" applyBorder="1" applyAlignment="1">
      <alignment vertical="center" wrapText="1"/>
    </xf>
    <xf numFmtId="0" fontId="25" fillId="0" borderId="9" xfId="4" applyFont="1" applyFill="1" applyBorder="1" applyAlignment="1">
      <alignment vertical="center" wrapText="1"/>
    </xf>
    <xf numFmtId="0" fontId="24" fillId="0" borderId="9" xfId="2" applyFont="1" applyFill="1" applyBorder="1" applyAlignment="1">
      <alignment vertical="center" wrapText="1"/>
    </xf>
    <xf numFmtId="0" fontId="40" fillId="5" borderId="24" xfId="7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3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" fillId="0" borderId="9" xfId="1" applyFill="1" applyBorder="1" applyAlignment="1">
      <alignment horizontal="left" vertical="top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3" fillId="0" borderId="9" xfId="4" applyFont="1" applyFill="1" applyBorder="1" applyAlignment="1">
      <alignment vertical="center" wrapText="1"/>
    </xf>
    <xf numFmtId="0" fontId="33" fillId="0" borderId="9" xfId="3" applyFont="1" applyFill="1" applyBorder="1" applyAlignment="1">
      <alignment vertical="center" wrapText="1"/>
    </xf>
    <xf numFmtId="0" fontId="25" fillId="0" borderId="9" xfId="6" applyFont="1" applyFill="1" applyBorder="1" applyAlignment="1">
      <alignment vertical="center" wrapText="1"/>
    </xf>
    <xf numFmtId="0" fontId="23" fillId="0" borderId="9" xfId="6" applyFont="1" applyFill="1" applyBorder="1" applyAlignment="1">
      <alignment vertical="center" wrapText="1"/>
    </xf>
    <xf numFmtId="0" fontId="36" fillId="0" borderId="9" xfId="3" applyFont="1" applyFill="1" applyBorder="1" applyAlignment="1">
      <alignment vertical="center" wrapText="1"/>
    </xf>
    <xf numFmtId="0" fontId="37" fillId="0" borderId="9" xfId="3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left" vertical="top"/>
    </xf>
    <xf numFmtId="0" fontId="22" fillId="0" borderId="9" xfId="1" applyFont="1" applyFill="1" applyBorder="1" applyAlignment="1">
      <alignment horizontal="right" vertical="top"/>
    </xf>
    <xf numFmtId="0" fontId="23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41" fillId="0" borderId="17" xfId="7" applyNumberFormat="1" applyFont="1" applyFill="1" applyBorder="1" applyAlignment="1">
      <alignment horizontal="right" vertical="center"/>
    </xf>
    <xf numFmtId="0" fontId="41" fillId="0" borderId="19" xfId="7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vertical="center" wrapText="1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right" vertical="center"/>
    </xf>
    <xf numFmtId="0" fontId="25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33" fillId="0" borderId="9" xfId="3" applyFont="1" applyFill="1" applyBorder="1" applyAlignment="1">
      <alignment vertical="center" wrapText="1"/>
    </xf>
    <xf numFmtId="0" fontId="24" fillId="3" borderId="9" xfId="1" applyFont="1" applyFill="1" applyBorder="1" applyAlignment="1">
      <alignment horizontal="left" vertical="center"/>
    </xf>
    <xf numFmtId="0" fontId="24" fillId="3" borderId="9" xfId="1" applyFont="1" applyFill="1" applyBorder="1" applyAlignment="1">
      <alignment horizontal="right" vertical="center"/>
    </xf>
    <xf numFmtId="0" fontId="44" fillId="0" borderId="9" xfId="3" applyFont="1" applyFill="1" applyBorder="1" applyAlignment="1">
      <alignment vertical="center" wrapText="1"/>
    </xf>
    <xf numFmtId="0" fontId="41" fillId="0" borderId="17" xfId="7" applyNumberFormat="1" applyFont="1" applyFill="1" applyBorder="1" applyAlignment="1">
      <alignment horizontal="right" vertical="center"/>
    </xf>
    <xf numFmtId="0" fontId="41" fillId="0" borderId="19" xfId="7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right" vertical="center"/>
    </xf>
    <xf numFmtId="0" fontId="25" fillId="0" borderId="9" xfId="0" applyFont="1" applyFill="1" applyBorder="1" applyAlignment="1">
      <alignment vertical="center" wrapText="1"/>
    </xf>
    <xf numFmtId="0" fontId="23" fillId="0" borderId="9" xfId="2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33" fillId="0" borderId="9" xfId="3" applyFont="1" applyFill="1" applyBorder="1" applyAlignment="1">
      <alignment vertical="center" wrapText="1"/>
    </xf>
    <xf numFmtId="0" fontId="25" fillId="0" borderId="9" xfId="2" applyFont="1" applyFill="1" applyBorder="1" applyAlignment="1">
      <alignment vertical="center" wrapText="1"/>
    </xf>
    <xf numFmtId="0" fontId="35" fillId="0" borderId="9" xfId="3" applyFont="1" applyFill="1" applyBorder="1" applyAlignment="1">
      <alignment vertical="center" wrapText="1"/>
    </xf>
    <xf numFmtId="0" fontId="25" fillId="0" borderId="9" xfId="6" applyFont="1" applyFill="1" applyBorder="1" applyAlignment="1">
      <alignment vertical="center" wrapText="1"/>
    </xf>
    <xf numFmtId="0" fontId="23" fillId="0" borderId="9" xfId="6" applyFont="1" applyFill="1" applyBorder="1" applyAlignment="1">
      <alignment vertical="center" wrapText="1"/>
    </xf>
    <xf numFmtId="0" fontId="24" fillId="3" borderId="9" xfId="1" applyFont="1" applyFill="1" applyBorder="1" applyAlignment="1">
      <alignment horizontal="left" vertical="center"/>
    </xf>
    <xf numFmtId="0" fontId="24" fillId="3" borderId="9" xfId="1" applyFont="1" applyFill="1" applyBorder="1" applyAlignment="1">
      <alignment horizontal="right" vertical="center"/>
    </xf>
    <xf numFmtId="0" fontId="32" fillId="0" borderId="9" xfId="5" applyFont="1" applyFill="1" applyBorder="1" applyAlignment="1">
      <alignment vertical="center" wrapText="1"/>
    </xf>
    <xf numFmtId="0" fontId="44" fillId="0" borderId="9" xfId="3" applyFont="1" applyFill="1" applyBorder="1" applyAlignment="1">
      <alignment vertical="center" wrapText="1"/>
    </xf>
    <xf numFmtId="0" fontId="23" fillId="0" borderId="9" xfId="3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left" vertical="top"/>
    </xf>
    <xf numFmtId="0" fontId="22" fillId="0" borderId="9" xfId="1" applyFont="1" applyFill="1" applyBorder="1" applyAlignment="1">
      <alignment horizontal="right" vertical="top"/>
    </xf>
    <xf numFmtId="0" fontId="22" fillId="0" borderId="9" xfId="1" applyFont="1" applyFill="1" applyBorder="1" applyAlignment="1">
      <alignment horizontal="left" vertical="top"/>
    </xf>
    <xf numFmtId="0" fontId="22" fillId="0" borderId="9" xfId="1" applyFont="1" applyFill="1" applyBorder="1" applyAlignment="1">
      <alignment horizontal="right" vertical="top"/>
    </xf>
    <xf numFmtId="0" fontId="54" fillId="0" borderId="0" xfId="1826" applyFont="1" applyAlignment="1">
      <alignment horizontal="center" vertical="center" shrinkToFit="1"/>
    </xf>
    <xf numFmtId="0" fontId="57" fillId="0" borderId="0" xfId="1826" applyFont="1" applyAlignment="1">
      <alignment horizontal="center" vertical="center" shrinkToFit="1"/>
    </xf>
    <xf numFmtId="0" fontId="58" fillId="0" borderId="0" xfId="1826" applyFont="1" applyAlignment="1">
      <alignment horizontal="center" vertical="center" shrinkToFit="1"/>
    </xf>
    <xf numFmtId="0" fontId="54" fillId="0" borderId="32" xfId="1826" applyFont="1" applyBorder="1" applyAlignment="1">
      <alignment horizontal="center" vertical="center" shrinkToFit="1"/>
    </xf>
    <xf numFmtId="0" fontId="63" fillId="0" borderId="46" xfId="1826" applyFont="1" applyBorder="1" applyAlignment="1">
      <alignment horizontal="center" vertical="center" shrinkToFit="1"/>
    </xf>
    <xf numFmtId="0" fontId="63" fillId="0" borderId="47" xfId="1826" applyFont="1" applyBorder="1" applyAlignment="1">
      <alignment horizontal="center" vertical="center" shrinkToFit="1"/>
    </xf>
    <xf numFmtId="0" fontId="63" fillId="0" borderId="48" xfId="1826" applyFont="1" applyBorder="1" applyAlignment="1">
      <alignment horizontal="center" vertical="center" shrinkToFit="1"/>
    </xf>
    <xf numFmtId="0" fontId="63" fillId="0" borderId="39" xfId="1826" applyFont="1" applyBorder="1" applyAlignment="1">
      <alignment horizontal="center" vertical="center" shrinkToFit="1"/>
    </xf>
    <xf numFmtId="0" fontId="63" fillId="0" borderId="40" xfId="1826" applyFont="1" applyBorder="1" applyAlignment="1">
      <alignment horizontal="center" vertical="center" shrinkToFit="1"/>
    </xf>
    <xf numFmtId="0" fontId="63" fillId="0" borderId="50" xfId="1826" applyFont="1" applyBorder="1" applyAlignment="1">
      <alignment horizontal="center" vertical="center" shrinkToFit="1"/>
    </xf>
    <xf numFmtId="0" fontId="67" fillId="0" borderId="0" xfId="1826" applyFont="1" applyAlignment="1">
      <alignment horizontal="center" vertical="center" shrinkToFit="1"/>
    </xf>
    <xf numFmtId="0" fontId="64" fillId="0" borderId="0" xfId="1826" applyFont="1" applyAlignment="1">
      <alignment horizontal="center" vertical="center" shrinkToFit="1"/>
    </xf>
    <xf numFmtId="0" fontId="68" fillId="0" borderId="0" xfId="1826" applyFont="1" applyAlignment="1">
      <alignment horizontal="center" vertical="center" shrinkToFit="1"/>
    </xf>
    <xf numFmtId="0" fontId="65" fillId="6" borderId="15" xfId="1826" applyFont="1" applyFill="1" applyBorder="1" applyAlignment="1">
      <alignment horizontal="center" vertical="center" shrinkToFit="1"/>
    </xf>
    <xf numFmtId="0" fontId="65" fillId="6" borderId="1" xfId="1826" applyFont="1" applyFill="1" applyBorder="1" applyAlignment="1">
      <alignment horizontal="center" vertical="center" shrinkToFit="1"/>
    </xf>
    <xf numFmtId="0" fontId="65" fillId="6" borderId="16" xfId="1826" applyFont="1" applyFill="1" applyBorder="1" applyAlignment="1">
      <alignment horizontal="center" vertical="center" shrinkToFit="1"/>
    </xf>
    <xf numFmtId="0" fontId="64" fillId="0" borderId="38" xfId="1826" applyFont="1" applyBorder="1" applyAlignment="1">
      <alignment horizontal="center" vertical="center" textRotation="255" shrinkToFit="1"/>
    </xf>
    <xf numFmtId="0" fontId="64" fillId="0" borderId="49" xfId="1826" applyFont="1" applyBorder="1" applyAlignment="1">
      <alignment horizontal="center" vertical="center" textRotation="255" shrinkToFit="1"/>
    </xf>
    <xf numFmtId="0" fontId="66" fillId="0" borderId="12" xfId="1826" applyFont="1" applyBorder="1" applyAlignment="1">
      <alignment horizontal="center" vertical="center" shrinkToFit="1"/>
    </xf>
    <xf numFmtId="0" fontId="66" fillId="0" borderId="42" xfId="1826" applyFont="1" applyBorder="1" applyAlignment="1">
      <alignment horizontal="center" vertical="center" shrinkToFit="1"/>
    </xf>
    <xf numFmtId="0" fontId="66" fillId="0" borderId="43" xfId="1826" applyFont="1" applyBorder="1" applyAlignment="1">
      <alignment horizontal="center" vertical="center" shrinkToFit="1"/>
    </xf>
    <xf numFmtId="0" fontId="66" fillId="0" borderId="41" xfId="1826" quotePrefix="1" applyFont="1" applyBorder="1" applyAlignment="1">
      <alignment horizontal="center" vertical="center" shrinkToFit="1"/>
    </xf>
    <xf numFmtId="0" fontId="66" fillId="0" borderId="42" xfId="1826" quotePrefix="1" applyFont="1" applyBorder="1" applyAlignment="1">
      <alignment horizontal="center" vertical="center" shrinkToFit="1"/>
    </xf>
    <xf numFmtId="0" fontId="66" fillId="0" borderId="43" xfId="1826" quotePrefix="1" applyFont="1" applyBorder="1" applyAlignment="1">
      <alignment horizontal="center" vertical="center" shrinkToFit="1"/>
    </xf>
    <xf numFmtId="0" fontId="66" fillId="0" borderId="41" xfId="1826" applyFont="1" applyBorder="1" applyAlignment="1">
      <alignment horizontal="center" vertical="center" shrinkToFit="1"/>
    </xf>
    <xf numFmtId="0" fontId="65" fillId="0" borderId="39" xfId="1826" applyFont="1" applyBorder="1" applyAlignment="1">
      <alignment horizontal="center" vertical="center" shrinkToFit="1"/>
    </xf>
    <xf numFmtId="0" fontId="65" fillId="0" borderId="40" xfId="1826" applyFont="1" applyBorder="1" applyAlignment="1">
      <alignment horizontal="center" vertical="center" shrinkToFit="1"/>
    </xf>
    <xf numFmtId="0" fontId="65" fillId="6" borderId="41" xfId="1826" applyFont="1" applyFill="1" applyBorder="1" applyAlignment="1">
      <alignment horizontal="center" vertical="center" shrinkToFit="1"/>
    </xf>
    <xf numFmtId="0" fontId="65" fillId="6" borderId="42" xfId="1826" applyFont="1" applyFill="1" applyBorder="1" applyAlignment="1">
      <alignment horizontal="center" vertical="center" shrinkToFit="1"/>
    </xf>
    <xf numFmtId="0" fontId="65" fillId="6" borderId="43" xfId="1826" applyFont="1" applyFill="1" applyBorder="1" applyAlignment="1">
      <alignment horizontal="center" vertical="center" shrinkToFit="1"/>
    </xf>
    <xf numFmtId="0" fontId="72" fillId="6" borderId="46" xfId="1826" applyFont="1" applyFill="1" applyBorder="1" applyAlignment="1">
      <alignment horizontal="center" vertical="center" shrinkToFit="1"/>
    </xf>
    <xf numFmtId="0" fontId="72" fillId="6" borderId="47" xfId="1826" applyFont="1" applyFill="1" applyBorder="1" applyAlignment="1">
      <alignment horizontal="center" vertical="center" shrinkToFit="1"/>
    </xf>
    <xf numFmtId="0" fontId="66" fillId="0" borderId="44" xfId="1826" applyFont="1" applyBorder="1" applyAlignment="1">
      <alignment horizontal="center" vertical="center" shrinkToFit="1"/>
    </xf>
    <xf numFmtId="0" fontId="66" fillId="0" borderId="15" xfId="1826" applyFont="1" applyBorder="1" applyAlignment="1">
      <alignment horizontal="center" vertical="center" shrinkToFit="1"/>
    </xf>
    <xf numFmtId="0" fontId="66" fillId="0" borderId="1" xfId="1826" applyFont="1" applyBorder="1" applyAlignment="1">
      <alignment horizontal="center" vertical="center" shrinkToFit="1"/>
    </xf>
    <xf numFmtId="0" fontId="66" fillId="0" borderId="16" xfId="1826" applyFont="1" applyBorder="1" applyAlignment="1">
      <alignment horizontal="center" vertical="center" shrinkToFit="1"/>
    </xf>
    <xf numFmtId="0" fontId="69" fillId="0" borderId="15" xfId="1826" applyFont="1" applyBorder="1" applyAlignment="1">
      <alignment horizontal="center" vertical="center" shrinkToFit="1"/>
    </xf>
    <xf numFmtId="0" fontId="69" fillId="0" borderId="1" xfId="1826" applyFont="1" applyBorder="1" applyAlignment="1">
      <alignment horizontal="center" vertical="center" shrinkToFit="1"/>
    </xf>
    <xf numFmtId="0" fontId="69" fillId="0" borderId="16" xfId="1826" applyFont="1" applyBorder="1" applyAlignment="1">
      <alignment horizontal="center" vertical="center" shrinkToFit="1"/>
    </xf>
    <xf numFmtId="0" fontId="60" fillId="0" borderId="15" xfId="1826" applyFont="1" applyBorder="1" applyAlignment="1">
      <alignment horizontal="center" vertical="center" shrinkToFit="1"/>
    </xf>
    <xf numFmtId="0" fontId="60" fillId="0" borderId="1" xfId="1826" applyFont="1" applyBorder="1" applyAlignment="1">
      <alignment horizontal="center" vertical="center" shrinkToFit="1"/>
    </xf>
    <xf numFmtId="0" fontId="60" fillId="0" borderId="45" xfId="1826" applyFont="1" applyBorder="1" applyAlignment="1">
      <alignment horizontal="center" vertical="center" shrinkToFit="1"/>
    </xf>
    <xf numFmtId="0" fontId="65" fillId="6" borderId="39" xfId="1826" applyFont="1" applyFill="1" applyBorder="1" applyAlignment="1">
      <alignment horizontal="center" vertical="center" shrinkToFit="1"/>
    </xf>
    <xf numFmtId="0" fontId="69" fillId="6" borderId="15" xfId="1826" applyFont="1" applyFill="1" applyBorder="1" applyAlignment="1">
      <alignment horizontal="center" vertical="center" shrinkToFit="1"/>
    </xf>
    <xf numFmtId="0" fontId="69" fillId="6" borderId="1" xfId="1826" applyFont="1" applyFill="1" applyBorder="1" applyAlignment="1">
      <alignment horizontal="center" vertical="center" shrinkToFit="1"/>
    </xf>
    <xf numFmtId="0" fontId="69" fillId="6" borderId="16" xfId="1826" applyFont="1" applyFill="1" applyBorder="1" applyAlignment="1">
      <alignment horizontal="center" vertical="center" shrinkToFit="1"/>
    </xf>
    <xf numFmtId="0" fontId="65" fillId="6" borderId="45" xfId="1826" applyFont="1" applyFill="1" applyBorder="1" applyAlignment="1">
      <alignment horizontal="center" vertical="center" shrinkToFit="1"/>
    </xf>
    <xf numFmtId="0" fontId="63" fillId="0" borderId="39" xfId="1826" applyFont="1" applyBorder="1" applyAlignment="1">
      <alignment horizontal="center" vertical="center" shrinkToFit="1"/>
    </xf>
    <xf numFmtId="0" fontId="63" fillId="0" borderId="40" xfId="1826" applyFont="1" applyBorder="1" applyAlignment="1">
      <alignment horizontal="center" vertical="center" shrinkToFit="1"/>
    </xf>
    <xf numFmtId="0" fontId="65" fillId="0" borderId="46" xfId="1826" applyFont="1" applyBorder="1" applyAlignment="1">
      <alignment horizontal="center" vertical="center" shrinkToFit="1"/>
    </xf>
    <xf numFmtId="0" fontId="65" fillId="0" borderId="47" xfId="1826" applyFont="1" applyBorder="1" applyAlignment="1">
      <alignment horizontal="center" vertical="center" shrinkToFit="1"/>
    </xf>
    <xf numFmtId="0" fontId="54" fillId="0" borderId="51" xfId="1826" applyFont="1" applyBorder="1" applyAlignment="1">
      <alignment horizontal="center" vertical="center" shrinkToFit="1"/>
    </xf>
    <xf numFmtId="0" fontId="54" fillId="0" borderId="38" xfId="1826" applyFont="1" applyBorder="1" applyAlignment="1">
      <alignment horizontal="center" vertical="center" shrinkToFit="1"/>
    </xf>
    <xf numFmtId="176" fontId="61" fillId="0" borderId="52" xfId="1826" applyNumberFormat="1" applyFont="1" applyBorder="1" applyAlignment="1">
      <alignment horizontal="center" vertical="center" shrinkToFit="1"/>
    </xf>
    <xf numFmtId="176" fontId="60" fillId="0" borderId="52" xfId="1826" applyNumberFormat="1" applyFont="1" applyBorder="1" applyAlignment="1">
      <alignment horizontal="center" vertical="center" shrinkToFit="1"/>
    </xf>
    <xf numFmtId="176" fontId="60" fillId="0" borderId="53" xfId="1826" applyNumberFormat="1" applyFont="1" applyBorder="1" applyAlignment="1">
      <alignment horizontal="center" vertical="center" shrinkToFit="1"/>
    </xf>
    <xf numFmtId="0" fontId="66" fillId="0" borderId="0" xfId="1826" applyFont="1" applyAlignment="1">
      <alignment horizontal="center" vertical="center" shrinkToFit="1"/>
    </xf>
    <xf numFmtId="0" fontId="66" fillId="0" borderId="10" xfId="1826" applyFont="1" applyBorder="1" applyAlignment="1">
      <alignment horizontal="center" vertical="center" shrinkToFit="1"/>
    </xf>
    <xf numFmtId="0" fontId="66" fillId="0" borderId="28" xfId="1826" applyFont="1" applyBorder="1" applyAlignment="1">
      <alignment horizontal="center" vertical="center" shrinkToFit="1"/>
    </xf>
    <xf numFmtId="0" fontId="65" fillId="6" borderId="54" xfId="1826" applyFont="1" applyFill="1" applyBorder="1" applyAlignment="1">
      <alignment horizontal="center" vertical="center" shrinkToFit="1"/>
    </xf>
    <xf numFmtId="0" fontId="65" fillId="6" borderId="46" xfId="1826" applyFont="1" applyFill="1" applyBorder="1" applyAlignment="1">
      <alignment horizontal="center" vertical="center" shrinkToFit="1"/>
    </xf>
    <xf numFmtId="0" fontId="65" fillId="6" borderId="47" xfId="1826" applyFont="1" applyFill="1" applyBorder="1" applyAlignment="1">
      <alignment horizontal="center" vertical="center" shrinkToFit="1"/>
    </xf>
    <xf numFmtId="176" fontId="61" fillId="0" borderId="34" xfId="1826" applyNumberFormat="1" applyFont="1" applyBorder="1" applyAlignment="1">
      <alignment horizontal="center" vertical="center" shrinkToFit="1"/>
    </xf>
    <xf numFmtId="176" fontId="61" fillId="0" borderId="35" xfId="1826" applyNumberFormat="1" applyFont="1" applyBorder="1" applyAlignment="1">
      <alignment horizontal="center" vertical="center" shrinkToFit="1"/>
    </xf>
    <xf numFmtId="176" fontId="61" fillId="0" borderId="37" xfId="1826" applyNumberFormat="1" applyFont="1" applyBorder="1" applyAlignment="1">
      <alignment horizontal="center" vertical="center" shrinkToFit="1"/>
    </xf>
    <xf numFmtId="176" fontId="61" fillId="0" borderId="36" xfId="1826" applyNumberFormat="1" applyFont="1" applyBorder="1" applyAlignment="1">
      <alignment horizontal="center" vertical="center" shrinkToFit="1"/>
    </xf>
    <xf numFmtId="0" fontId="69" fillId="0" borderId="12" xfId="1826" applyFont="1" applyBorder="1" applyAlignment="1">
      <alignment horizontal="center" vertical="center" shrinkToFit="1"/>
    </xf>
    <xf numFmtId="0" fontId="69" fillId="0" borderId="0" xfId="1826" applyFont="1" applyAlignment="1">
      <alignment horizontal="center" vertical="center" shrinkToFit="1"/>
    </xf>
    <xf numFmtId="0" fontId="69" fillId="0" borderId="10" xfId="1826" applyFont="1" applyBorder="1" applyAlignment="1">
      <alignment horizontal="center" vertical="center" shrinkToFit="1"/>
    </xf>
    <xf numFmtId="0" fontId="71" fillId="0" borderId="12" xfId="1826" applyFont="1" applyBorder="1" applyAlignment="1">
      <alignment horizontal="center" vertical="center" shrinkToFit="1"/>
    </xf>
    <xf numFmtId="0" fontId="65" fillId="6" borderId="40" xfId="1826" applyFont="1" applyFill="1" applyBorder="1" applyAlignment="1">
      <alignment horizontal="center" vertical="center" shrinkToFit="1"/>
    </xf>
    <xf numFmtId="176" fontId="61" fillId="0" borderId="53" xfId="1826" applyNumberFormat="1" applyFont="1" applyBorder="1" applyAlignment="1">
      <alignment horizontal="center" vertical="center" shrinkToFit="1"/>
    </xf>
    <xf numFmtId="0" fontId="66" fillId="0" borderId="46" xfId="1826" applyFont="1" applyBorder="1" applyAlignment="1">
      <alignment horizontal="center" vertical="center" shrinkToFit="1"/>
    </xf>
    <xf numFmtId="0" fontId="71" fillId="0" borderId="46" xfId="1826" applyFont="1" applyBorder="1" applyAlignment="1">
      <alignment horizontal="center" vertical="center" shrinkToFit="1"/>
    </xf>
    <xf numFmtId="0" fontId="63" fillId="0" borderId="16" xfId="1826" applyFont="1" applyBorder="1" applyAlignment="1">
      <alignment horizontal="center" vertical="center" shrinkToFit="1"/>
    </xf>
    <xf numFmtId="0" fontId="66" fillId="0" borderId="39" xfId="1826" applyFont="1" applyBorder="1" applyAlignment="1">
      <alignment horizontal="center" vertical="center" shrinkToFit="1"/>
    </xf>
    <xf numFmtId="0" fontId="70" fillId="0" borderId="15" xfId="1826" applyFont="1" applyBorder="1" applyAlignment="1">
      <alignment horizontal="center" vertical="center" shrinkToFit="1"/>
    </xf>
    <xf numFmtId="0" fontId="70" fillId="0" borderId="1" xfId="1826" applyFont="1" applyBorder="1" applyAlignment="1">
      <alignment horizontal="center" vertical="center" shrinkToFit="1"/>
    </xf>
    <xf numFmtId="0" fontId="70" fillId="0" borderId="16" xfId="1826" applyFont="1" applyBorder="1" applyAlignment="1">
      <alignment horizontal="center" vertical="center" shrinkToFit="1"/>
    </xf>
    <xf numFmtId="0" fontId="65" fillId="6" borderId="44" xfId="1826" applyFont="1" applyFill="1" applyBorder="1" applyAlignment="1">
      <alignment horizontal="center" vertical="center" shrinkToFit="1"/>
    </xf>
    <xf numFmtId="0" fontId="54" fillId="0" borderId="33" xfId="1826" applyFont="1" applyBorder="1" applyAlignment="1">
      <alignment horizontal="center" vertical="center" shrinkToFit="1"/>
    </xf>
    <xf numFmtId="176" fontId="60" fillId="0" borderId="34" xfId="1826" applyNumberFormat="1" applyFont="1" applyBorder="1" applyAlignment="1">
      <alignment horizontal="center" vertical="center" shrinkToFit="1"/>
    </xf>
    <xf numFmtId="176" fontId="60" fillId="0" borderId="35" xfId="1826" applyNumberFormat="1" applyFont="1" applyBorder="1" applyAlignment="1">
      <alignment horizontal="center" vertical="center" shrinkToFit="1"/>
    </xf>
    <xf numFmtId="176" fontId="60" fillId="0" borderId="36" xfId="1826" applyNumberFormat="1" applyFont="1" applyBorder="1" applyAlignment="1">
      <alignment horizontal="center" vertical="center" shrinkToFit="1"/>
    </xf>
    <xf numFmtId="0" fontId="62" fillId="0" borderId="39" xfId="1826" applyFont="1" applyBorder="1" applyAlignment="1">
      <alignment horizontal="center" vertical="center" shrinkToFit="1"/>
    </xf>
    <xf numFmtId="0" fontId="60" fillId="0" borderId="39" xfId="1826" applyFont="1" applyBorder="1" applyAlignment="1">
      <alignment horizontal="center" vertical="center" shrinkToFit="1"/>
    </xf>
    <xf numFmtId="0" fontId="55" fillId="0" borderId="0" xfId="1826" applyFont="1" applyAlignment="1">
      <alignment horizontal="center" vertical="center" shrinkToFit="1"/>
    </xf>
    <xf numFmtId="0" fontId="57" fillId="0" borderId="0" xfId="1826" applyFont="1" applyAlignment="1">
      <alignment horizontal="center" vertical="center" shrinkToFit="1"/>
    </xf>
    <xf numFmtId="0" fontId="59" fillId="0" borderId="32" xfId="1826" applyFont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176" fontId="5" fillId="0" borderId="29" xfId="0" applyNumberFormat="1" applyFont="1" applyFill="1" applyBorder="1" applyAlignment="1">
      <alignment horizontal="center" vertical="center" shrinkToFit="1"/>
    </xf>
    <xf numFmtId="176" fontId="5" fillId="0" borderId="30" xfId="0" applyNumberFormat="1" applyFont="1" applyFill="1" applyBorder="1" applyAlignment="1">
      <alignment horizontal="center" vertical="center" shrinkToFit="1"/>
    </xf>
    <xf numFmtId="0" fontId="3" fillId="0" borderId="0" xfId="112" applyFont="1" applyFill="1" applyBorder="1" applyAlignment="1">
      <alignment horizontal="center" vertical="center"/>
    </xf>
    <xf numFmtId="0" fontId="6" fillId="0" borderId="0" xfId="112" applyFont="1" applyFill="1" applyAlignment="1">
      <alignment horizontal="center" vertical="center"/>
    </xf>
    <xf numFmtId="0" fontId="52" fillId="0" borderId="1" xfId="112" applyFont="1" applyFill="1" applyBorder="1" applyAlignment="1">
      <alignment horizontal="left" vertical="center"/>
    </xf>
    <xf numFmtId="0" fontId="50" fillId="0" borderId="1" xfId="112" applyFont="1" applyFill="1" applyBorder="1" applyAlignment="1">
      <alignment horizontal="left" vertical="center"/>
    </xf>
    <xf numFmtId="0" fontId="2" fillId="0" borderId="9" xfId="1" applyFont="1" applyBorder="1" applyAlignment="1">
      <alignment horizontal="left" vertical="top"/>
    </xf>
    <xf numFmtId="0" fontId="40" fillId="5" borderId="4" xfId="7" applyFont="1" applyFill="1" applyBorder="1" applyAlignment="1">
      <alignment horizontal="center" vertical="center"/>
    </xf>
    <xf numFmtId="0" fontId="40" fillId="5" borderId="0" xfId="7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textRotation="255"/>
    </xf>
    <xf numFmtId="0" fontId="0" fillId="0" borderId="9" xfId="1" applyFont="1" applyBorder="1" applyAlignment="1">
      <alignment horizontal="left" vertical="top"/>
    </xf>
    <xf numFmtId="0" fontId="26" fillId="2" borderId="9" xfId="3" applyFont="1" applyFill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26" fillId="2" borderId="11" xfId="3" applyFont="1" applyFill="1" applyBorder="1" applyAlignment="1">
      <alignment vertical="top" wrapText="1"/>
    </xf>
    <xf numFmtId="0" fontId="30" fillId="2" borderId="12" xfId="3" applyFont="1" applyFill="1" applyBorder="1" applyAlignment="1">
      <alignment vertical="top" wrapText="1"/>
    </xf>
    <xf numFmtId="0" fontId="30" fillId="2" borderId="13" xfId="3" applyFont="1" applyFill="1" applyBorder="1" applyAlignment="1">
      <alignment vertical="top" wrapText="1"/>
    </xf>
    <xf numFmtId="0" fontId="26" fillId="2" borderId="11" xfId="3" applyFont="1" applyFill="1" applyBorder="1" applyAlignment="1">
      <alignment horizontal="center" vertical="top" textRotation="255" shrinkToFit="1"/>
    </xf>
    <xf numFmtId="0" fontId="30" fillId="2" borderId="12" xfId="3" applyFont="1" applyFill="1" applyBorder="1" applyAlignment="1">
      <alignment horizontal="center" vertical="top" textRotation="255" shrinkToFit="1"/>
    </xf>
    <xf numFmtId="0" fontId="30" fillId="2" borderId="13" xfId="3" applyFont="1" applyFill="1" applyBorder="1" applyAlignment="1">
      <alignment horizontal="center" vertical="top" textRotation="255" shrinkToFit="1"/>
    </xf>
    <xf numFmtId="0" fontId="0" fillId="2" borderId="11" xfId="1" applyFont="1" applyFill="1" applyBorder="1" applyAlignment="1">
      <alignment horizontal="center" vertical="top" textRotation="255"/>
    </xf>
    <xf numFmtId="0" fontId="0" fillId="2" borderId="12" xfId="1" applyFont="1" applyFill="1" applyBorder="1" applyAlignment="1">
      <alignment horizontal="center" vertical="top" textRotation="255"/>
    </xf>
    <xf numFmtId="0" fontId="0" fillId="2" borderId="13" xfId="1" applyFont="1" applyFill="1" applyBorder="1" applyAlignment="1">
      <alignment horizontal="center" vertical="top" textRotation="255"/>
    </xf>
    <xf numFmtId="0" fontId="21" fillId="2" borderId="9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6" fillId="2" borderId="9" xfId="3" applyFont="1" applyFill="1" applyBorder="1" applyAlignment="1">
      <alignment vertical="top" wrapText="1"/>
    </xf>
    <xf numFmtId="0" fontId="30" fillId="2" borderId="9" xfId="3" applyFont="1" applyFill="1" applyBorder="1" applyAlignment="1">
      <alignment vertical="top" wrapText="1"/>
    </xf>
    <xf numFmtId="0" fontId="0" fillId="2" borderId="9" xfId="1" applyFont="1" applyFill="1" applyBorder="1" applyAlignment="1">
      <alignment horizontal="center" vertical="top" textRotation="255"/>
    </xf>
    <xf numFmtId="0" fontId="2" fillId="2" borderId="9" xfId="1" applyFont="1" applyFill="1" applyBorder="1" applyAlignment="1">
      <alignment horizontal="center" vertical="top" textRotation="255"/>
    </xf>
    <xf numFmtId="0" fontId="26" fillId="2" borderId="11" xfId="3" applyFont="1" applyFill="1" applyBorder="1" applyAlignment="1">
      <alignment horizontal="center" vertical="top" wrapText="1"/>
    </xf>
    <xf numFmtId="0" fontId="26" fillId="2" borderId="12" xfId="3" applyFont="1" applyFill="1" applyBorder="1" applyAlignment="1">
      <alignment horizontal="center" vertical="top" wrapText="1"/>
    </xf>
    <xf numFmtId="0" fontId="26" fillId="2" borderId="13" xfId="3" applyFont="1" applyFill="1" applyBorder="1" applyAlignment="1">
      <alignment horizontal="center" vertical="top" wrapText="1"/>
    </xf>
    <xf numFmtId="0" fontId="44" fillId="2" borderId="9" xfId="3" applyFont="1" applyFill="1" applyBorder="1" applyAlignment="1">
      <alignment horizontal="center" vertical="top" wrapText="1"/>
    </xf>
    <xf numFmtId="0" fontId="33" fillId="2" borderId="9" xfId="3" applyFont="1" applyFill="1" applyBorder="1" applyAlignment="1">
      <alignment horizontal="center" vertical="top" wrapText="1"/>
    </xf>
    <xf numFmtId="0" fontId="47" fillId="0" borderId="26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</cellXfs>
  <cellStyles count="1827">
    <cellStyle name="一般" xfId="0" builtinId="0"/>
    <cellStyle name="一般 10" xfId="8"/>
    <cellStyle name="一般 10 10" xfId="1120"/>
    <cellStyle name="一般 10 2" xfId="9"/>
    <cellStyle name="一般 10 2 2" xfId="10"/>
    <cellStyle name="一般 10 2 2 2" xfId="11"/>
    <cellStyle name="一般 10 2 2 2 2" xfId="12"/>
    <cellStyle name="一般 10 2 2 2 2 2" xfId="1586"/>
    <cellStyle name="一般 10 2 2 2 3" xfId="13"/>
    <cellStyle name="一般 10 2 2 2 4" xfId="1226"/>
    <cellStyle name="一般 10 2 2 3" xfId="14"/>
    <cellStyle name="一般 10 2 2 3 2" xfId="15"/>
    <cellStyle name="一般 10 2 2 3 2 2" xfId="1684"/>
    <cellStyle name="一般 10 2 2 3 3" xfId="16"/>
    <cellStyle name="一般 10 2 2 3 4" xfId="1324"/>
    <cellStyle name="一般 10 2 2 4" xfId="17"/>
    <cellStyle name="一般 10 2 2 4 2" xfId="18"/>
    <cellStyle name="一般 10 2 2 4 2 2" xfId="1782"/>
    <cellStyle name="一般 10 2 2 4 3" xfId="19"/>
    <cellStyle name="一般 10 2 2 4 4" xfId="1422"/>
    <cellStyle name="一般 10 2 2 5" xfId="20"/>
    <cellStyle name="一般 10 2 2 5 2" xfId="1528"/>
    <cellStyle name="一般 10 2 2 6" xfId="21"/>
    <cellStyle name="一般 10 2 2 7" xfId="1168"/>
    <cellStyle name="一般 10 2 3" xfId="22"/>
    <cellStyle name="一般 10 2 3 2" xfId="23"/>
    <cellStyle name="一般 10 2 3 2 2" xfId="1562"/>
    <cellStyle name="一般 10 2 3 3" xfId="24"/>
    <cellStyle name="一般 10 2 3 4" xfId="1202"/>
    <cellStyle name="一般 10 2 4" xfId="25"/>
    <cellStyle name="一般 10 2 4 2" xfId="26"/>
    <cellStyle name="一般 10 2 4 2 2" xfId="1660"/>
    <cellStyle name="一般 10 2 4 3" xfId="27"/>
    <cellStyle name="一般 10 2 4 4" xfId="1300"/>
    <cellStyle name="一般 10 2 5" xfId="28"/>
    <cellStyle name="一般 10 2 5 2" xfId="29"/>
    <cellStyle name="一般 10 2 5 2 2" xfId="1758"/>
    <cellStyle name="一般 10 2 5 3" xfId="30"/>
    <cellStyle name="一般 10 2 5 4" xfId="1398"/>
    <cellStyle name="一般 10 2 6" xfId="31"/>
    <cellStyle name="一般 10 2 6 2" xfId="1484"/>
    <cellStyle name="一般 10 2 7" xfId="32"/>
    <cellStyle name="一般 10 2 8" xfId="1124"/>
    <cellStyle name="一般 10 3" xfId="33"/>
    <cellStyle name="一般 10 3 2" xfId="34"/>
    <cellStyle name="一般 10 3 2 2" xfId="35"/>
    <cellStyle name="一般 10 3 2 2 2" xfId="1576"/>
    <cellStyle name="一般 10 3 2 3" xfId="36"/>
    <cellStyle name="一般 10 3 2 4" xfId="1216"/>
    <cellStyle name="一般 10 3 3" xfId="37"/>
    <cellStyle name="一般 10 3 3 2" xfId="38"/>
    <cellStyle name="一般 10 3 3 2 2" xfId="1674"/>
    <cellStyle name="一般 10 3 3 3" xfId="39"/>
    <cellStyle name="一般 10 3 3 4" xfId="1314"/>
    <cellStyle name="一般 10 3 4" xfId="40"/>
    <cellStyle name="一般 10 3 4 2" xfId="41"/>
    <cellStyle name="一般 10 3 4 2 2" xfId="1772"/>
    <cellStyle name="一般 10 3 4 3" xfId="42"/>
    <cellStyle name="一般 10 3 4 4" xfId="1412"/>
    <cellStyle name="一般 10 3 5" xfId="43"/>
    <cellStyle name="一般 10 3 5 2" xfId="1518"/>
    <cellStyle name="一般 10 3 6" xfId="44"/>
    <cellStyle name="一般 10 3 7" xfId="1158"/>
    <cellStyle name="一般 10 4" xfId="45"/>
    <cellStyle name="一般 10 4 2" xfId="46"/>
    <cellStyle name="一般 10 4 2 2" xfId="1508"/>
    <cellStyle name="一般 10 4 3" xfId="47"/>
    <cellStyle name="一般 10 4 4" xfId="1148"/>
    <cellStyle name="一般 10 5" xfId="48"/>
    <cellStyle name="一般 10 5 2" xfId="49"/>
    <cellStyle name="一般 10 5 2 2" xfId="1552"/>
    <cellStyle name="一般 10 5 3" xfId="50"/>
    <cellStyle name="一般 10 5 4" xfId="1192"/>
    <cellStyle name="一般 10 6" xfId="51"/>
    <cellStyle name="一般 10 6 2" xfId="52"/>
    <cellStyle name="一般 10 6 2 2" xfId="1650"/>
    <cellStyle name="一般 10 6 3" xfId="53"/>
    <cellStyle name="一般 10 6 4" xfId="1290"/>
    <cellStyle name="一般 10 7" xfId="54"/>
    <cellStyle name="一般 10 7 2" xfId="55"/>
    <cellStyle name="一般 10 7 2 2" xfId="1748"/>
    <cellStyle name="一般 10 7 3" xfId="56"/>
    <cellStyle name="一般 10 7 4" xfId="1388"/>
    <cellStyle name="一般 10 8" xfId="57"/>
    <cellStyle name="一般 10 8 2" xfId="1480"/>
    <cellStyle name="一般 10 9" xfId="58"/>
    <cellStyle name="一般 11" xfId="59"/>
    <cellStyle name="一般 11 10" xfId="1121"/>
    <cellStyle name="一般 11 2" xfId="60"/>
    <cellStyle name="一般 11 2 2" xfId="61"/>
    <cellStyle name="一般 11 2 2 2" xfId="62"/>
    <cellStyle name="一般 11 2 2 2 2" xfId="63"/>
    <cellStyle name="一般 11 2 2 2 2 2" xfId="1587"/>
    <cellStyle name="一般 11 2 2 2 3" xfId="64"/>
    <cellStyle name="一般 11 2 2 2 4" xfId="1227"/>
    <cellStyle name="一般 11 2 2 3" xfId="65"/>
    <cellStyle name="一般 11 2 2 3 2" xfId="66"/>
    <cellStyle name="一般 11 2 2 3 2 2" xfId="1685"/>
    <cellStyle name="一般 11 2 2 3 3" xfId="67"/>
    <cellStyle name="一般 11 2 2 3 4" xfId="1325"/>
    <cellStyle name="一般 11 2 2 4" xfId="68"/>
    <cellStyle name="一般 11 2 2 4 2" xfId="69"/>
    <cellStyle name="一般 11 2 2 4 2 2" xfId="1783"/>
    <cellStyle name="一般 11 2 2 4 3" xfId="70"/>
    <cellStyle name="一般 11 2 2 4 4" xfId="1423"/>
    <cellStyle name="一般 11 2 2 5" xfId="71"/>
    <cellStyle name="一般 11 2 2 5 2" xfId="1529"/>
    <cellStyle name="一般 11 2 2 6" xfId="72"/>
    <cellStyle name="一般 11 2 2 7" xfId="1169"/>
    <cellStyle name="一般 11 2 3" xfId="73"/>
    <cellStyle name="一般 11 2 3 2" xfId="74"/>
    <cellStyle name="一般 11 2 3 2 2" xfId="1563"/>
    <cellStyle name="一般 11 2 3 3" xfId="75"/>
    <cellStyle name="一般 11 2 3 4" xfId="1203"/>
    <cellStyle name="一般 11 2 4" xfId="76"/>
    <cellStyle name="一般 11 2 4 2" xfId="77"/>
    <cellStyle name="一般 11 2 4 2 2" xfId="1661"/>
    <cellStyle name="一般 11 2 4 3" xfId="78"/>
    <cellStyle name="一般 11 2 4 4" xfId="1301"/>
    <cellStyle name="一般 11 2 5" xfId="79"/>
    <cellStyle name="一般 11 2 5 2" xfId="80"/>
    <cellStyle name="一般 11 2 5 2 2" xfId="1759"/>
    <cellStyle name="一般 11 2 5 3" xfId="81"/>
    <cellStyle name="一般 11 2 5 4" xfId="1399"/>
    <cellStyle name="一般 11 2 6" xfId="82"/>
    <cellStyle name="一般 11 2 6 2" xfId="1485"/>
    <cellStyle name="一般 11 2 7" xfId="83"/>
    <cellStyle name="一般 11 2 8" xfId="1125"/>
    <cellStyle name="一般 11 3" xfId="84"/>
    <cellStyle name="一般 11 3 2" xfId="85"/>
    <cellStyle name="一般 11 3 2 2" xfId="86"/>
    <cellStyle name="一般 11 3 2 2 2" xfId="1577"/>
    <cellStyle name="一般 11 3 2 3" xfId="87"/>
    <cellStyle name="一般 11 3 2 4" xfId="1217"/>
    <cellStyle name="一般 11 3 3" xfId="88"/>
    <cellStyle name="一般 11 3 3 2" xfId="89"/>
    <cellStyle name="一般 11 3 3 2 2" xfId="1675"/>
    <cellStyle name="一般 11 3 3 3" xfId="90"/>
    <cellStyle name="一般 11 3 3 4" xfId="1315"/>
    <cellStyle name="一般 11 3 4" xfId="91"/>
    <cellStyle name="一般 11 3 4 2" xfId="92"/>
    <cellStyle name="一般 11 3 4 2 2" xfId="1773"/>
    <cellStyle name="一般 11 3 4 3" xfId="93"/>
    <cellStyle name="一般 11 3 4 4" xfId="1413"/>
    <cellStyle name="一般 11 3 5" xfId="94"/>
    <cellStyle name="一般 11 3 5 2" xfId="1519"/>
    <cellStyle name="一般 11 3 6" xfId="95"/>
    <cellStyle name="一般 11 3 7" xfId="1159"/>
    <cellStyle name="一般 11 4" xfId="96"/>
    <cellStyle name="一般 11 4 2" xfId="97"/>
    <cellStyle name="一般 11 4 2 2" xfId="1509"/>
    <cellStyle name="一般 11 4 3" xfId="98"/>
    <cellStyle name="一般 11 4 4" xfId="1149"/>
    <cellStyle name="一般 11 5" xfId="99"/>
    <cellStyle name="一般 11 5 2" xfId="100"/>
    <cellStyle name="一般 11 5 2 2" xfId="1553"/>
    <cellStyle name="一般 11 5 3" xfId="101"/>
    <cellStyle name="一般 11 5 4" xfId="1193"/>
    <cellStyle name="一般 11 6" xfId="102"/>
    <cellStyle name="一般 11 6 2" xfId="103"/>
    <cellStyle name="一般 11 6 2 2" xfId="1651"/>
    <cellStyle name="一般 11 6 3" xfId="104"/>
    <cellStyle name="一般 11 6 4" xfId="1291"/>
    <cellStyle name="一般 11 7" xfId="105"/>
    <cellStyle name="一般 11 7 2" xfId="106"/>
    <cellStyle name="一般 11 7 2 2" xfId="1749"/>
    <cellStyle name="一般 11 7 3" xfId="107"/>
    <cellStyle name="一般 11 7 4" xfId="1389"/>
    <cellStyle name="一般 11 8" xfId="108"/>
    <cellStyle name="一般 11 8 2" xfId="1481"/>
    <cellStyle name="一般 11 9" xfId="109"/>
    <cellStyle name="一般 2" xfId="4"/>
    <cellStyle name="一般 2 2" xfId="110"/>
    <cellStyle name="一般 2 2 2" xfId="111"/>
    <cellStyle name="一般 2 2 3" xfId="112"/>
    <cellStyle name="一般 2 2 4" xfId="113"/>
    <cellStyle name="一般 2 2_104.11" xfId="114"/>
    <cellStyle name="一般 2 3" xfId="115"/>
    <cellStyle name="一般 2 4" xfId="116"/>
    <cellStyle name="一般 2 5" xfId="117"/>
    <cellStyle name="一般 2_104.10" xfId="118"/>
    <cellStyle name="一般 3" xfId="119"/>
    <cellStyle name="一般 3 2" xfId="2"/>
    <cellStyle name="一般 3 3" xfId="6"/>
    <cellStyle name="一般 3_106.5" xfId="120"/>
    <cellStyle name="一般 4" xfId="121"/>
    <cellStyle name="一般 4 2" xfId="122"/>
    <cellStyle name="一般 4 3" xfId="123"/>
    <cellStyle name="一般 4_104.11" xfId="124"/>
    <cellStyle name="一般 5" xfId="125"/>
    <cellStyle name="一般 5 2" xfId="126"/>
    <cellStyle name="一般 5 3" xfId="127"/>
    <cellStyle name="一般 6" xfId="128"/>
    <cellStyle name="一般 6 10" xfId="129"/>
    <cellStyle name="一般 6 10 2" xfId="130"/>
    <cellStyle name="一般 6 10 2 2" xfId="131"/>
    <cellStyle name="一般 6 10 2 2 2" xfId="1642"/>
    <cellStyle name="一般 6 10 2 3" xfId="132"/>
    <cellStyle name="一般 6 10 2 4" xfId="1282"/>
    <cellStyle name="一般 6 10 3" xfId="133"/>
    <cellStyle name="一般 6 10 3 2" xfId="134"/>
    <cellStyle name="一般 6 10 3 2 2" xfId="1740"/>
    <cellStyle name="一般 6 10 3 3" xfId="135"/>
    <cellStyle name="一般 6 10 3 4" xfId="1380"/>
    <cellStyle name="一般 6 10 4" xfId="136"/>
    <cellStyle name="一般 6 10 4 2" xfId="1490"/>
    <cellStyle name="一般 6 10 5" xfId="137"/>
    <cellStyle name="一般 6 10 6" xfId="1130"/>
    <cellStyle name="一般 6 11" xfId="138"/>
    <cellStyle name="一般 6 11 2" xfId="139"/>
    <cellStyle name="一般 6 11 2 2" xfId="1544"/>
    <cellStyle name="一般 6 11 3" xfId="140"/>
    <cellStyle name="一般 6 11 4" xfId="1184"/>
    <cellStyle name="一般 6 12" xfId="141"/>
    <cellStyle name="一般 6 12 2" xfId="142"/>
    <cellStyle name="一般 6 12 2 2" xfId="1630"/>
    <cellStyle name="一般 6 12 3" xfId="143"/>
    <cellStyle name="一般 6 12 4" xfId="1270"/>
    <cellStyle name="一般 6 13" xfId="144"/>
    <cellStyle name="一般 6 13 2" xfId="145"/>
    <cellStyle name="一般 6 13 2 2" xfId="1728"/>
    <cellStyle name="一般 6 13 3" xfId="146"/>
    <cellStyle name="一般 6 13 4" xfId="1368"/>
    <cellStyle name="一般 6 14" xfId="147"/>
    <cellStyle name="一般 6 14 2" xfId="1466"/>
    <cellStyle name="一般 6 15" xfId="148"/>
    <cellStyle name="一般 6 16" xfId="1106"/>
    <cellStyle name="一般 6 2" xfId="149"/>
    <cellStyle name="一般 6 2 10" xfId="150"/>
    <cellStyle name="一般 6 2 10 2" xfId="1467"/>
    <cellStyle name="一般 6 2 11" xfId="151"/>
    <cellStyle name="一般 6 2 12" xfId="1107"/>
    <cellStyle name="一般 6 2 2" xfId="152"/>
    <cellStyle name="一般 6 2 2 10" xfId="1110"/>
    <cellStyle name="一般 6 2 2 2" xfId="153"/>
    <cellStyle name="一般 6 2 2 2 2" xfId="154"/>
    <cellStyle name="一般 6 2 2 2 2 2" xfId="155"/>
    <cellStyle name="一般 6 2 2 2 2 2 2" xfId="1581"/>
    <cellStyle name="一般 6 2 2 2 2 3" xfId="156"/>
    <cellStyle name="一般 6 2 2 2 2 4" xfId="1221"/>
    <cellStyle name="一般 6 2 2 2 3" xfId="157"/>
    <cellStyle name="一般 6 2 2 2 3 2" xfId="158"/>
    <cellStyle name="一般 6 2 2 2 3 2 2" xfId="1679"/>
    <cellStyle name="一般 6 2 2 2 3 3" xfId="159"/>
    <cellStyle name="一般 6 2 2 2 3 4" xfId="1319"/>
    <cellStyle name="一般 6 2 2 2 4" xfId="160"/>
    <cellStyle name="一般 6 2 2 2 4 2" xfId="161"/>
    <cellStyle name="一般 6 2 2 2 4 2 2" xfId="1777"/>
    <cellStyle name="一般 6 2 2 2 4 3" xfId="162"/>
    <cellStyle name="一般 6 2 2 2 4 4" xfId="1417"/>
    <cellStyle name="一般 6 2 2 2 5" xfId="163"/>
    <cellStyle name="一般 6 2 2 2 5 2" xfId="1523"/>
    <cellStyle name="一般 6 2 2 2 6" xfId="164"/>
    <cellStyle name="一般 6 2 2 2 7" xfId="1163"/>
    <cellStyle name="一般 6 2 2 3" xfId="165"/>
    <cellStyle name="一般 6 2 2 3 2" xfId="166"/>
    <cellStyle name="一般 6 2 2 3 2 2" xfId="167"/>
    <cellStyle name="一般 6 2 2 3 2 2 2" xfId="1598"/>
    <cellStyle name="一般 6 2 2 3 2 3" xfId="168"/>
    <cellStyle name="一般 6 2 2 3 2 4" xfId="1238"/>
    <cellStyle name="一般 6 2 2 3 3" xfId="169"/>
    <cellStyle name="一般 6 2 2 3 3 2" xfId="170"/>
    <cellStyle name="一般 6 2 2 3 3 2 2" xfId="1696"/>
    <cellStyle name="一般 6 2 2 3 3 3" xfId="171"/>
    <cellStyle name="一般 6 2 2 3 3 4" xfId="1336"/>
    <cellStyle name="一般 6 2 2 3 4" xfId="172"/>
    <cellStyle name="一般 6 2 2 3 4 2" xfId="173"/>
    <cellStyle name="一般 6 2 2 3 4 2 2" xfId="1794"/>
    <cellStyle name="一般 6 2 2 3 4 3" xfId="174"/>
    <cellStyle name="一般 6 2 2 3 4 4" xfId="1434"/>
    <cellStyle name="一般 6 2 2 3 5" xfId="175"/>
    <cellStyle name="一般 6 2 2 3 5 2" xfId="1542"/>
    <cellStyle name="一般 6 2 2 3 6" xfId="176"/>
    <cellStyle name="一般 6 2 2 3 7" xfId="1182"/>
    <cellStyle name="一般 6 2 2 4" xfId="177"/>
    <cellStyle name="一般 6 2 2 4 2" xfId="178"/>
    <cellStyle name="一般 6 2 2 4 2 2" xfId="179"/>
    <cellStyle name="一般 6 2 2 4 2 2 2" xfId="1618"/>
    <cellStyle name="一般 6 2 2 4 2 3" xfId="180"/>
    <cellStyle name="一般 6 2 2 4 2 4" xfId="1258"/>
    <cellStyle name="一般 6 2 2 4 3" xfId="181"/>
    <cellStyle name="一般 6 2 2 4 3 2" xfId="182"/>
    <cellStyle name="一般 6 2 2 4 3 2 2" xfId="1716"/>
    <cellStyle name="一般 6 2 2 4 3 3" xfId="183"/>
    <cellStyle name="一般 6 2 2 4 3 4" xfId="1356"/>
    <cellStyle name="一般 6 2 2 4 4" xfId="184"/>
    <cellStyle name="一般 6 2 2 4 4 2" xfId="185"/>
    <cellStyle name="一般 6 2 2 4 4 2 2" xfId="1814"/>
    <cellStyle name="一般 6 2 2 4 4 3" xfId="186"/>
    <cellStyle name="一般 6 2 2 4 4 4" xfId="1454"/>
    <cellStyle name="一般 6 2 2 4 5" xfId="187"/>
    <cellStyle name="一般 6 2 2 4 5 2" xfId="1498"/>
    <cellStyle name="一般 6 2 2 4 6" xfId="188"/>
    <cellStyle name="一般 6 2 2 4 7" xfId="1138"/>
    <cellStyle name="一般 6 2 2 5" xfId="189"/>
    <cellStyle name="一般 6 2 2 5 2" xfId="190"/>
    <cellStyle name="一般 6 2 2 5 2 2" xfId="191"/>
    <cellStyle name="一般 6 2 2 5 2 2 2" xfId="1655"/>
    <cellStyle name="一般 6 2 2 5 2 3" xfId="192"/>
    <cellStyle name="一般 6 2 2 5 2 4" xfId="1295"/>
    <cellStyle name="一般 6 2 2 5 3" xfId="193"/>
    <cellStyle name="一般 6 2 2 5 3 2" xfId="194"/>
    <cellStyle name="一般 6 2 2 5 3 2 2" xfId="1753"/>
    <cellStyle name="一般 6 2 2 5 3 3" xfId="195"/>
    <cellStyle name="一般 6 2 2 5 3 4" xfId="1393"/>
    <cellStyle name="一般 6 2 2 5 4" xfId="196"/>
    <cellStyle name="一般 6 2 2 5 4 2" xfId="1557"/>
    <cellStyle name="一般 6 2 2 5 5" xfId="197"/>
    <cellStyle name="一般 6 2 2 5 6" xfId="1197"/>
    <cellStyle name="一般 6 2 2 6" xfId="198"/>
    <cellStyle name="一般 6 2 2 6 2" xfId="199"/>
    <cellStyle name="一般 6 2 2 6 2 2" xfId="1638"/>
    <cellStyle name="一般 6 2 2 6 3" xfId="200"/>
    <cellStyle name="一般 6 2 2 6 4" xfId="1278"/>
    <cellStyle name="一般 6 2 2 7" xfId="201"/>
    <cellStyle name="一般 6 2 2 7 2" xfId="202"/>
    <cellStyle name="一般 6 2 2 7 2 2" xfId="1736"/>
    <cellStyle name="一般 6 2 2 7 3" xfId="203"/>
    <cellStyle name="一般 6 2 2 7 4" xfId="1376"/>
    <cellStyle name="一般 6 2 2 8" xfId="204"/>
    <cellStyle name="一般 6 2 2 8 2" xfId="1468"/>
    <cellStyle name="一般 6 2 2 9" xfId="205"/>
    <cellStyle name="一般 6 2 3" xfId="206"/>
    <cellStyle name="一般 6 2 3 2" xfId="207"/>
    <cellStyle name="一般 6 2 3 2 2" xfId="208"/>
    <cellStyle name="一般 6 2 3 2 2 2" xfId="209"/>
    <cellStyle name="一般 6 2 3 2 2 2 2" xfId="1706"/>
    <cellStyle name="一般 6 2 3 2 2 3" xfId="210"/>
    <cellStyle name="一般 6 2 3 2 2 4" xfId="1346"/>
    <cellStyle name="一般 6 2 3 2 3" xfId="211"/>
    <cellStyle name="一般 6 2 3 2 3 2" xfId="212"/>
    <cellStyle name="一般 6 2 3 2 3 2 2" xfId="1804"/>
    <cellStyle name="一般 6 2 3 2 3 3" xfId="213"/>
    <cellStyle name="一般 6 2 3 2 3 4" xfId="1444"/>
    <cellStyle name="一般 6 2 3 2 4" xfId="214"/>
    <cellStyle name="一般 6 2 3 2 4 2" xfId="1608"/>
    <cellStyle name="一般 6 2 3 2 5" xfId="215"/>
    <cellStyle name="一般 6 2 3 2 6" xfId="1248"/>
    <cellStyle name="一般 6 2 3 3" xfId="216"/>
    <cellStyle name="一般 6 2 3 3 2" xfId="217"/>
    <cellStyle name="一般 6 2 3 3 2 2" xfId="218"/>
    <cellStyle name="一般 6 2 3 3 2 2 2" xfId="1724"/>
    <cellStyle name="一般 6 2 3 3 2 3" xfId="219"/>
    <cellStyle name="一般 6 2 3 3 2 4" xfId="1364"/>
    <cellStyle name="一般 6 2 3 3 3" xfId="220"/>
    <cellStyle name="一般 6 2 3 3 3 2" xfId="221"/>
    <cellStyle name="一般 6 2 3 3 3 2 2" xfId="1822"/>
    <cellStyle name="一般 6 2 3 3 3 3" xfId="222"/>
    <cellStyle name="一般 6 2 3 3 3 4" xfId="1462"/>
    <cellStyle name="一般 6 2 3 3 4" xfId="223"/>
    <cellStyle name="一般 6 2 3 3 4 2" xfId="1626"/>
    <cellStyle name="一般 6 2 3 3 5" xfId="224"/>
    <cellStyle name="一般 6 2 3 3 6" xfId="1266"/>
    <cellStyle name="一般 6 2 3 4" xfId="225"/>
    <cellStyle name="一般 6 2 3 4 2" xfId="226"/>
    <cellStyle name="一般 6 2 3 4 2 2" xfId="1571"/>
    <cellStyle name="一般 6 2 3 4 3" xfId="227"/>
    <cellStyle name="一般 6 2 3 4 4" xfId="1211"/>
    <cellStyle name="一般 6 2 3 5" xfId="228"/>
    <cellStyle name="一般 6 2 3 5 2" xfId="229"/>
    <cellStyle name="一般 6 2 3 5 2 2" xfId="1669"/>
    <cellStyle name="一般 6 2 3 5 3" xfId="230"/>
    <cellStyle name="一般 6 2 3 5 4" xfId="1309"/>
    <cellStyle name="一般 6 2 3 6" xfId="231"/>
    <cellStyle name="一般 6 2 3 6 2" xfId="232"/>
    <cellStyle name="一般 6 2 3 6 2 2" xfId="1767"/>
    <cellStyle name="一般 6 2 3 6 3" xfId="233"/>
    <cellStyle name="一般 6 2 3 6 4" xfId="1407"/>
    <cellStyle name="一般 6 2 3 7" xfId="234"/>
    <cellStyle name="一般 6 2 3 7 2" xfId="1513"/>
    <cellStyle name="一般 6 2 3 8" xfId="235"/>
    <cellStyle name="一般 6 2 3 9" xfId="1153"/>
    <cellStyle name="一般 6 2 4" xfId="236"/>
    <cellStyle name="一般 6 2 4 2" xfId="237"/>
    <cellStyle name="一般 6 2 4 2 2" xfId="238"/>
    <cellStyle name="一般 6 2 4 2 2 2" xfId="1594"/>
    <cellStyle name="一般 6 2 4 2 3" xfId="239"/>
    <cellStyle name="一般 6 2 4 2 4" xfId="1234"/>
    <cellStyle name="一般 6 2 4 3" xfId="240"/>
    <cellStyle name="一般 6 2 4 3 2" xfId="241"/>
    <cellStyle name="一般 6 2 4 3 2 2" xfId="1692"/>
    <cellStyle name="一般 6 2 4 3 3" xfId="242"/>
    <cellStyle name="一般 6 2 4 3 4" xfId="1332"/>
    <cellStyle name="一般 6 2 4 4" xfId="243"/>
    <cellStyle name="一般 6 2 4 4 2" xfId="244"/>
    <cellStyle name="一般 6 2 4 4 2 2" xfId="1790"/>
    <cellStyle name="一般 6 2 4 4 3" xfId="245"/>
    <cellStyle name="一般 6 2 4 4 4" xfId="1430"/>
    <cellStyle name="一般 6 2 4 5" xfId="246"/>
    <cellStyle name="一般 6 2 4 5 2" xfId="1503"/>
    <cellStyle name="一般 6 2 4 6" xfId="247"/>
    <cellStyle name="一般 6 2 4 7" xfId="1143"/>
    <cellStyle name="一般 6 2 5" xfId="248"/>
    <cellStyle name="一般 6 2 5 2" xfId="249"/>
    <cellStyle name="一般 6 2 5 2 2" xfId="250"/>
    <cellStyle name="一般 6 2 5 2 2 2" xfId="1597"/>
    <cellStyle name="一般 6 2 5 2 3" xfId="251"/>
    <cellStyle name="一般 6 2 5 2 4" xfId="1237"/>
    <cellStyle name="一般 6 2 5 3" xfId="252"/>
    <cellStyle name="一般 6 2 5 3 2" xfId="253"/>
    <cellStyle name="一般 6 2 5 3 2 2" xfId="1695"/>
    <cellStyle name="一般 6 2 5 3 3" xfId="254"/>
    <cellStyle name="一般 6 2 5 3 4" xfId="1335"/>
    <cellStyle name="一般 6 2 5 4" xfId="255"/>
    <cellStyle name="一般 6 2 5 4 2" xfId="256"/>
    <cellStyle name="一般 6 2 5 4 2 2" xfId="1793"/>
    <cellStyle name="一般 6 2 5 4 3" xfId="257"/>
    <cellStyle name="一般 6 2 5 4 4" xfId="1433"/>
    <cellStyle name="一般 6 2 5 5" xfId="258"/>
    <cellStyle name="一般 6 2 5 5 2" xfId="1536"/>
    <cellStyle name="一般 6 2 5 6" xfId="259"/>
    <cellStyle name="一般 6 2 5 7" xfId="1176"/>
    <cellStyle name="一般 6 2 6" xfId="260"/>
    <cellStyle name="一般 6 2 6 2" xfId="261"/>
    <cellStyle name="一般 6 2 6 2 2" xfId="262"/>
    <cellStyle name="一般 6 2 6 2 2 2" xfId="1614"/>
    <cellStyle name="一般 6 2 6 2 3" xfId="263"/>
    <cellStyle name="一般 6 2 6 2 4" xfId="1254"/>
    <cellStyle name="一般 6 2 6 3" xfId="264"/>
    <cellStyle name="一般 6 2 6 3 2" xfId="265"/>
    <cellStyle name="一般 6 2 6 3 2 2" xfId="1712"/>
    <cellStyle name="一般 6 2 6 3 3" xfId="266"/>
    <cellStyle name="一般 6 2 6 3 4" xfId="1352"/>
    <cellStyle name="一般 6 2 6 4" xfId="267"/>
    <cellStyle name="一般 6 2 6 4 2" xfId="268"/>
    <cellStyle name="一般 6 2 6 4 2 2" xfId="1810"/>
    <cellStyle name="一般 6 2 6 4 3" xfId="269"/>
    <cellStyle name="一般 6 2 6 4 4" xfId="1450"/>
    <cellStyle name="一般 6 2 6 5" xfId="270"/>
    <cellStyle name="一般 6 2 6 5 2" xfId="1492"/>
    <cellStyle name="一般 6 2 6 6" xfId="271"/>
    <cellStyle name="一般 6 2 6 7" xfId="1132"/>
    <cellStyle name="一般 6 2 7" xfId="272"/>
    <cellStyle name="一般 6 2 7 2" xfId="273"/>
    <cellStyle name="一般 6 2 7 2 2" xfId="274"/>
    <cellStyle name="一般 6 2 7 2 2 2" xfId="1645"/>
    <cellStyle name="一般 6 2 7 2 3" xfId="275"/>
    <cellStyle name="一般 6 2 7 2 4" xfId="1285"/>
    <cellStyle name="一般 6 2 7 3" xfId="276"/>
    <cellStyle name="一般 6 2 7 3 2" xfId="277"/>
    <cellStyle name="一般 6 2 7 3 2 2" xfId="1743"/>
    <cellStyle name="一般 6 2 7 3 3" xfId="278"/>
    <cellStyle name="一般 6 2 7 3 4" xfId="1383"/>
    <cellStyle name="一般 6 2 7 4" xfId="279"/>
    <cellStyle name="一般 6 2 7 4 2" xfId="1547"/>
    <cellStyle name="一般 6 2 7 5" xfId="280"/>
    <cellStyle name="一般 6 2 7 6" xfId="1187"/>
    <cellStyle name="一般 6 2 8" xfId="281"/>
    <cellStyle name="一般 6 2 8 2" xfId="282"/>
    <cellStyle name="一般 6 2 8 2 2" xfId="1632"/>
    <cellStyle name="一般 6 2 8 3" xfId="283"/>
    <cellStyle name="一般 6 2 8 4" xfId="1272"/>
    <cellStyle name="一般 6 2 9" xfId="284"/>
    <cellStyle name="一般 6 2 9 2" xfId="285"/>
    <cellStyle name="一般 6 2 9 2 2" xfId="1730"/>
    <cellStyle name="一般 6 2 9 3" xfId="286"/>
    <cellStyle name="一般 6 2 9 4" xfId="1370"/>
    <cellStyle name="一般 6 3" xfId="287"/>
    <cellStyle name="一般 6 3 10" xfId="288"/>
    <cellStyle name="一般 6 3 10 2" xfId="1469"/>
    <cellStyle name="一般 6 3 11" xfId="289"/>
    <cellStyle name="一般 6 3 12" xfId="1111"/>
    <cellStyle name="一般 6 3 2" xfId="290"/>
    <cellStyle name="一般 6 3 2 10" xfId="1112"/>
    <cellStyle name="一般 6 3 2 2" xfId="291"/>
    <cellStyle name="一般 6 3 2 2 2" xfId="292"/>
    <cellStyle name="一般 6 3 2 2 2 2" xfId="293"/>
    <cellStyle name="一般 6 3 2 2 2 2 2" xfId="1583"/>
    <cellStyle name="一般 6 3 2 2 2 3" xfId="294"/>
    <cellStyle name="一般 6 3 2 2 2 4" xfId="1223"/>
    <cellStyle name="一般 6 3 2 2 3" xfId="295"/>
    <cellStyle name="一般 6 3 2 2 3 2" xfId="296"/>
    <cellStyle name="一般 6 3 2 2 3 2 2" xfId="1681"/>
    <cellStyle name="一般 6 3 2 2 3 3" xfId="297"/>
    <cellStyle name="一般 6 3 2 2 3 4" xfId="1321"/>
    <cellStyle name="一般 6 3 2 2 4" xfId="298"/>
    <cellStyle name="一般 6 3 2 2 4 2" xfId="299"/>
    <cellStyle name="一般 6 3 2 2 4 2 2" xfId="1779"/>
    <cellStyle name="一般 6 3 2 2 4 3" xfId="300"/>
    <cellStyle name="一般 6 3 2 2 4 4" xfId="1419"/>
    <cellStyle name="一般 6 3 2 2 5" xfId="301"/>
    <cellStyle name="一般 6 3 2 2 5 2" xfId="1525"/>
    <cellStyle name="一般 6 3 2 2 6" xfId="302"/>
    <cellStyle name="一般 6 3 2 2 7" xfId="1165"/>
    <cellStyle name="一般 6 3 2 3" xfId="303"/>
    <cellStyle name="一般 6 3 2 3 2" xfId="304"/>
    <cellStyle name="一般 6 3 2 3 2 2" xfId="305"/>
    <cellStyle name="一般 6 3 2 3 2 2 2" xfId="1698"/>
    <cellStyle name="一般 6 3 2 3 2 3" xfId="306"/>
    <cellStyle name="一般 6 3 2 3 2 4" xfId="1338"/>
    <cellStyle name="一般 6 3 2 3 3" xfId="307"/>
    <cellStyle name="一般 6 3 2 3 3 2" xfId="308"/>
    <cellStyle name="一般 6 3 2 3 3 2 2" xfId="1796"/>
    <cellStyle name="一般 6 3 2 3 3 3" xfId="309"/>
    <cellStyle name="一般 6 3 2 3 3 4" xfId="1436"/>
    <cellStyle name="一般 6 3 2 3 4" xfId="310"/>
    <cellStyle name="一般 6 3 2 3 4 2" xfId="1600"/>
    <cellStyle name="一般 6 3 2 3 5" xfId="311"/>
    <cellStyle name="一般 6 3 2 3 6" xfId="1240"/>
    <cellStyle name="一般 6 3 2 4" xfId="312"/>
    <cellStyle name="一般 6 3 2 4 2" xfId="313"/>
    <cellStyle name="一般 6 3 2 4 2 2" xfId="314"/>
    <cellStyle name="一般 6 3 2 4 2 2 2" xfId="1717"/>
    <cellStyle name="一般 6 3 2 4 2 3" xfId="315"/>
    <cellStyle name="一般 6 3 2 4 2 4" xfId="1357"/>
    <cellStyle name="一般 6 3 2 4 3" xfId="316"/>
    <cellStyle name="一般 6 3 2 4 3 2" xfId="317"/>
    <cellStyle name="一般 6 3 2 4 3 2 2" xfId="1815"/>
    <cellStyle name="一般 6 3 2 4 3 3" xfId="318"/>
    <cellStyle name="一般 6 3 2 4 3 4" xfId="1455"/>
    <cellStyle name="一般 6 3 2 4 4" xfId="319"/>
    <cellStyle name="一般 6 3 2 4 4 2" xfId="1619"/>
    <cellStyle name="一般 6 3 2 4 5" xfId="320"/>
    <cellStyle name="一般 6 3 2 4 6" xfId="1259"/>
    <cellStyle name="一般 6 3 2 5" xfId="321"/>
    <cellStyle name="一般 6 3 2 5 2" xfId="322"/>
    <cellStyle name="一般 6 3 2 5 2 2" xfId="323"/>
    <cellStyle name="一般 6 3 2 5 2 2 2" xfId="1657"/>
    <cellStyle name="一般 6 3 2 5 2 3" xfId="324"/>
    <cellStyle name="一般 6 3 2 5 2 4" xfId="1297"/>
    <cellStyle name="一般 6 3 2 5 3" xfId="325"/>
    <cellStyle name="一般 6 3 2 5 3 2" xfId="326"/>
    <cellStyle name="一般 6 3 2 5 3 2 2" xfId="1755"/>
    <cellStyle name="一般 6 3 2 5 3 3" xfId="327"/>
    <cellStyle name="一般 6 3 2 5 3 4" xfId="1395"/>
    <cellStyle name="一般 6 3 2 5 4" xfId="328"/>
    <cellStyle name="一般 6 3 2 5 4 2" xfId="1559"/>
    <cellStyle name="一般 6 3 2 5 5" xfId="329"/>
    <cellStyle name="一般 6 3 2 5 6" xfId="1199"/>
    <cellStyle name="一般 6 3 2 6" xfId="330"/>
    <cellStyle name="一般 6 3 2 6 2" xfId="331"/>
    <cellStyle name="一般 6 3 2 6 2 2" xfId="1640"/>
    <cellStyle name="一般 6 3 2 6 3" xfId="332"/>
    <cellStyle name="一般 6 3 2 6 4" xfId="1280"/>
    <cellStyle name="一般 6 3 2 7" xfId="333"/>
    <cellStyle name="一般 6 3 2 7 2" xfId="334"/>
    <cellStyle name="一般 6 3 2 7 2 2" xfId="1738"/>
    <cellStyle name="一般 6 3 2 7 3" xfId="335"/>
    <cellStyle name="一般 6 3 2 7 4" xfId="1378"/>
    <cellStyle name="一般 6 3 2 8" xfId="336"/>
    <cellStyle name="一般 6 3 2 8 2" xfId="1470"/>
    <cellStyle name="一般 6 3 2 9" xfId="337"/>
    <cellStyle name="一般 6 3 3" xfId="338"/>
    <cellStyle name="一般 6 3 3 2" xfId="339"/>
    <cellStyle name="一般 6 3 3 2 2" xfId="340"/>
    <cellStyle name="一般 6 3 3 2 2 2" xfId="341"/>
    <cellStyle name="一般 6 3 3 2 2 2 2" xfId="1708"/>
    <cellStyle name="一般 6 3 3 2 2 3" xfId="342"/>
    <cellStyle name="一般 6 3 3 2 2 4" xfId="1348"/>
    <cellStyle name="一般 6 3 3 2 3" xfId="343"/>
    <cellStyle name="一般 6 3 3 2 3 2" xfId="344"/>
    <cellStyle name="一般 6 3 3 2 3 2 2" xfId="1806"/>
    <cellStyle name="一般 6 3 3 2 3 3" xfId="345"/>
    <cellStyle name="一般 6 3 3 2 3 4" xfId="1446"/>
    <cellStyle name="一般 6 3 3 2 4" xfId="346"/>
    <cellStyle name="一般 6 3 3 2 4 2" xfId="1610"/>
    <cellStyle name="一般 6 3 3 2 5" xfId="347"/>
    <cellStyle name="一般 6 3 3 2 6" xfId="1250"/>
    <cellStyle name="一般 6 3 3 3" xfId="348"/>
    <cellStyle name="一般 6 3 3 3 2" xfId="349"/>
    <cellStyle name="一般 6 3 3 3 2 2" xfId="350"/>
    <cellStyle name="一般 6 3 3 3 2 2 2" xfId="1726"/>
    <cellStyle name="一般 6 3 3 3 2 3" xfId="351"/>
    <cellStyle name="一般 6 3 3 3 2 4" xfId="1366"/>
    <cellStyle name="一般 6 3 3 3 3" xfId="352"/>
    <cellStyle name="一般 6 3 3 3 3 2" xfId="353"/>
    <cellStyle name="一般 6 3 3 3 3 2 2" xfId="1824"/>
    <cellStyle name="一般 6 3 3 3 3 3" xfId="354"/>
    <cellStyle name="一般 6 3 3 3 3 4" xfId="1464"/>
    <cellStyle name="一般 6 3 3 3 4" xfId="355"/>
    <cellStyle name="一般 6 3 3 3 4 2" xfId="1628"/>
    <cellStyle name="一般 6 3 3 3 5" xfId="356"/>
    <cellStyle name="一般 6 3 3 3 6" xfId="1268"/>
    <cellStyle name="一般 6 3 3 4" xfId="357"/>
    <cellStyle name="一般 6 3 3 4 2" xfId="358"/>
    <cellStyle name="一般 6 3 3 4 2 2" xfId="1573"/>
    <cellStyle name="一般 6 3 3 4 3" xfId="359"/>
    <cellStyle name="一般 6 3 3 4 4" xfId="1213"/>
    <cellStyle name="一般 6 3 3 5" xfId="360"/>
    <cellStyle name="一般 6 3 3 5 2" xfId="361"/>
    <cellStyle name="一般 6 3 3 5 2 2" xfId="1671"/>
    <cellStyle name="一般 6 3 3 5 3" xfId="362"/>
    <cellStyle name="一般 6 3 3 5 4" xfId="1311"/>
    <cellStyle name="一般 6 3 3 6" xfId="363"/>
    <cellStyle name="一般 6 3 3 6 2" xfId="364"/>
    <cellStyle name="一般 6 3 3 6 2 2" xfId="1769"/>
    <cellStyle name="一般 6 3 3 6 3" xfId="365"/>
    <cellStyle name="一般 6 3 3 6 4" xfId="1409"/>
    <cellStyle name="一般 6 3 3 7" xfId="366"/>
    <cellStyle name="一般 6 3 3 7 2" xfId="1515"/>
    <cellStyle name="一般 6 3 3 8" xfId="367"/>
    <cellStyle name="一般 6 3 3 9" xfId="1155"/>
    <cellStyle name="一般 6 3 4" xfId="368"/>
    <cellStyle name="一般 6 3 4 2" xfId="369"/>
    <cellStyle name="一般 6 3 4 2 2" xfId="370"/>
    <cellStyle name="一般 6 3 4 2 2 2" xfId="1592"/>
    <cellStyle name="一般 6 3 4 2 3" xfId="371"/>
    <cellStyle name="一般 6 3 4 2 4" xfId="1232"/>
    <cellStyle name="一般 6 3 4 3" xfId="372"/>
    <cellStyle name="一般 6 3 4 3 2" xfId="373"/>
    <cellStyle name="一般 6 3 4 3 2 2" xfId="1690"/>
    <cellStyle name="一般 6 3 4 3 3" xfId="374"/>
    <cellStyle name="一般 6 3 4 3 4" xfId="1330"/>
    <cellStyle name="一般 6 3 4 4" xfId="375"/>
    <cellStyle name="一般 6 3 4 4 2" xfId="376"/>
    <cellStyle name="一般 6 3 4 4 2 2" xfId="1788"/>
    <cellStyle name="一般 6 3 4 4 3" xfId="377"/>
    <cellStyle name="一般 6 3 4 4 4" xfId="1428"/>
    <cellStyle name="一般 6 3 4 5" xfId="378"/>
    <cellStyle name="一般 6 3 4 5 2" xfId="1505"/>
    <cellStyle name="一般 6 3 4 6" xfId="379"/>
    <cellStyle name="一般 6 3 4 7" xfId="1145"/>
    <cellStyle name="一般 6 3 5" xfId="380"/>
    <cellStyle name="一般 6 3 5 2" xfId="381"/>
    <cellStyle name="一般 6 3 5 2 2" xfId="382"/>
    <cellStyle name="一般 6 3 5 2 2 2" xfId="1599"/>
    <cellStyle name="一般 6 3 5 2 3" xfId="383"/>
    <cellStyle name="一般 6 3 5 2 4" xfId="1239"/>
    <cellStyle name="一般 6 3 5 3" xfId="384"/>
    <cellStyle name="一般 6 3 5 3 2" xfId="385"/>
    <cellStyle name="一般 6 3 5 3 2 2" xfId="1697"/>
    <cellStyle name="一般 6 3 5 3 3" xfId="386"/>
    <cellStyle name="一般 6 3 5 3 4" xfId="1337"/>
    <cellStyle name="一般 6 3 5 4" xfId="387"/>
    <cellStyle name="一般 6 3 5 4 2" xfId="388"/>
    <cellStyle name="一般 6 3 5 4 2 2" xfId="1795"/>
    <cellStyle name="一般 6 3 5 4 3" xfId="389"/>
    <cellStyle name="一般 6 3 5 4 4" xfId="1435"/>
    <cellStyle name="一般 6 3 5 5" xfId="390"/>
    <cellStyle name="一般 6 3 5 5 2" xfId="1538"/>
    <cellStyle name="一般 6 3 5 6" xfId="391"/>
    <cellStyle name="一般 6 3 5 7" xfId="1178"/>
    <cellStyle name="一般 6 3 6" xfId="392"/>
    <cellStyle name="一般 6 3 6 2" xfId="393"/>
    <cellStyle name="一般 6 3 6 2 2" xfId="394"/>
    <cellStyle name="一般 6 3 6 2 2 2" xfId="1616"/>
    <cellStyle name="一般 6 3 6 2 3" xfId="395"/>
    <cellStyle name="一般 6 3 6 2 4" xfId="1256"/>
    <cellStyle name="一般 6 3 6 3" xfId="396"/>
    <cellStyle name="一般 6 3 6 3 2" xfId="397"/>
    <cellStyle name="一般 6 3 6 3 2 2" xfId="1714"/>
    <cellStyle name="一般 6 3 6 3 3" xfId="398"/>
    <cellStyle name="一般 6 3 6 3 4" xfId="1354"/>
    <cellStyle name="一般 6 3 6 4" xfId="399"/>
    <cellStyle name="一般 6 3 6 4 2" xfId="400"/>
    <cellStyle name="一般 6 3 6 4 2 2" xfId="1812"/>
    <cellStyle name="一般 6 3 6 4 3" xfId="401"/>
    <cellStyle name="一般 6 3 6 4 4" xfId="1452"/>
    <cellStyle name="一般 6 3 6 5" xfId="402"/>
    <cellStyle name="一般 6 3 6 5 2" xfId="1494"/>
    <cellStyle name="一般 6 3 6 6" xfId="403"/>
    <cellStyle name="一般 6 3 6 7" xfId="1134"/>
    <cellStyle name="一般 6 3 7" xfId="404"/>
    <cellStyle name="一般 6 3 7 2" xfId="405"/>
    <cellStyle name="一般 6 3 7 2 2" xfId="406"/>
    <cellStyle name="一般 6 3 7 2 2 2" xfId="1647"/>
    <cellStyle name="一般 6 3 7 2 3" xfId="407"/>
    <cellStyle name="一般 6 3 7 2 4" xfId="1287"/>
    <cellStyle name="一般 6 3 7 3" xfId="408"/>
    <cellStyle name="一般 6 3 7 3 2" xfId="409"/>
    <cellStyle name="一般 6 3 7 3 2 2" xfId="1745"/>
    <cellStyle name="一般 6 3 7 3 3" xfId="410"/>
    <cellStyle name="一般 6 3 7 3 4" xfId="1385"/>
    <cellStyle name="一般 6 3 7 4" xfId="411"/>
    <cellStyle name="一般 6 3 7 4 2" xfId="1549"/>
    <cellStyle name="一般 6 3 7 5" xfId="412"/>
    <cellStyle name="一般 6 3 7 6" xfId="1189"/>
    <cellStyle name="一般 6 3 8" xfId="413"/>
    <cellStyle name="一般 6 3 8 2" xfId="414"/>
    <cellStyle name="一般 6 3 8 2 2" xfId="1634"/>
    <cellStyle name="一般 6 3 8 3" xfId="415"/>
    <cellStyle name="一般 6 3 8 4" xfId="1274"/>
    <cellStyle name="一般 6 3 9" xfId="416"/>
    <cellStyle name="一般 6 3 9 2" xfId="417"/>
    <cellStyle name="一般 6 3 9 2 2" xfId="1732"/>
    <cellStyle name="一般 6 3 9 3" xfId="418"/>
    <cellStyle name="一般 6 3 9 4" xfId="1372"/>
    <cellStyle name="一般 6 4" xfId="419"/>
    <cellStyle name="一般 6 4 10" xfId="1113"/>
    <cellStyle name="一般 6 4 2" xfId="420"/>
    <cellStyle name="一般 6 4 2 2" xfId="421"/>
    <cellStyle name="一般 6 4 2 2 2" xfId="422"/>
    <cellStyle name="一般 6 4 2 2 2 2" xfId="1578"/>
    <cellStyle name="一般 6 4 2 2 3" xfId="423"/>
    <cellStyle name="一般 6 4 2 2 4" xfId="1218"/>
    <cellStyle name="一般 6 4 2 3" xfId="424"/>
    <cellStyle name="一般 6 4 2 3 2" xfId="425"/>
    <cellStyle name="一般 6 4 2 3 2 2" xfId="1676"/>
    <cellStyle name="一般 6 4 2 3 3" xfId="426"/>
    <cellStyle name="一般 6 4 2 3 4" xfId="1316"/>
    <cellStyle name="一般 6 4 2 4" xfId="427"/>
    <cellStyle name="一般 6 4 2 4 2" xfId="428"/>
    <cellStyle name="一般 6 4 2 4 2 2" xfId="1774"/>
    <cellStyle name="一般 6 4 2 4 3" xfId="429"/>
    <cellStyle name="一般 6 4 2 4 4" xfId="1414"/>
    <cellStyle name="一般 6 4 2 5" xfId="430"/>
    <cellStyle name="一般 6 4 2 5 2" xfId="1520"/>
    <cellStyle name="一般 6 4 2 6" xfId="431"/>
    <cellStyle name="一般 6 4 2 7" xfId="1160"/>
    <cellStyle name="一般 6 4 3" xfId="432"/>
    <cellStyle name="一般 6 4 3 2" xfId="433"/>
    <cellStyle name="一般 6 4 3 2 2" xfId="434"/>
    <cellStyle name="一般 6 4 3 2 2 2" xfId="1601"/>
    <cellStyle name="一般 6 4 3 2 3" xfId="435"/>
    <cellStyle name="一般 6 4 3 2 4" xfId="1241"/>
    <cellStyle name="一般 6 4 3 3" xfId="436"/>
    <cellStyle name="一般 6 4 3 3 2" xfId="437"/>
    <cellStyle name="一般 6 4 3 3 2 2" xfId="1699"/>
    <cellStyle name="一般 6 4 3 3 3" xfId="438"/>
    <cellStyle name="一般 6 4 3 3 4" xfId="1339"/>
    <cellStyle name="一般 6 4 3 4" xfId="439"/>
    <cellStyle name="一般 6 4 3 4 2" xfId="440"/>
    <cellStyle name="一般 6 4 3 4 2 2" xfId="1797"/>
    <cellStyle name="一般 6 4 3 4 3" xfId="441"/>
    <cellStyle name="一般 6 4 3 4 4" xfId="1437"/>
    <cellStyle name="一般 6 4 3 5" xfId="442"/>
    <cellStyle name="一般 6 4 3 5 2" xfId="1540"/>
    <cellStyle name="一般 6 4 3 6" xfId="443"/>
    <cellStyle name="一般 6 4 3 7" xfId="1180"/>
    <cellStyle name="一般 6 4 4" xfId="444"/>
    <cellStyle name="一般 6 4 4 2" xfId="445"/>
    <cellStyle name="一般 6 4 4 2 2" xfId="446"/>
    <cellStyle name="一般 6 4 4 2 2 2" xfId="1620"/>
    <cellStyle name="一般 6 4 4 2 3" xfId="447"/>
    <cellStyle name="一般 6 4 4 2 4" xfId="1260"/>
    <cellStyle name="一般 6 4 4 3" xfId="448"/>
    <cellStyle name="一般 6 4 4 3 2" xfId="449"/>
    <cellStyle name="一般 6 4 4 3 2 2" xfId="1718"/>
    <cellStyle name="一般 6 4 4 3 3" xfId="450"/>
    <cellStyle name="一般 6 4 4 3 4" xfId="1358"/>
    <cellStyle name="一般 6 4 4 4" xfId="451"/>
    <cellStyle name="一般 6 4 4 4 2" xfId="452"/>
    <cellStyle name="一般 6 4 4 4 2 2" xfId="1816"/>
    <cellStyle name="一般 6 4 4 4 3" xfId="453"/>
    <cellStyle name="一般 6 4 4 4 4" xfId="1456"/>
    <cellStyle name="一般 6 4 4 5" xfId="454"/>
    <cellStyle name="一般 6 4 4 5 2" xfId="1496"/>
    <cellStyle name="一般 6 4 4 6" xfId="455"/>
    <cellStyle name="一般 6 4 4 7" xfId="1136"/>
    <cellStyle name="一般 6 4 5" xfId="456"/>
    <cellStyle name="一般 6 4 5 2" xfId="457"/>
    <cellStyle name="一般 6 4 5 2 2" xfId="458"/>
    <cellStyle name="一般 6 4 5 2 2 2" xfId="1652"/>
    <cellStyle name="一般 6 4 5 2 3" xfId="459"/>
    <cellStyle name="一般 6 4 5 2 4" xfId="1292"/>
    <cellStyle name="一般 6 4 5 3" xfId="460"/>
    <cellStyle name="一般 6 4 5 3 2" xfId="461"/>
    <cellStyle name="一般 6 4 5 3 2 2" xfId="1750"/>
    <cellStyle name="一般 6 4 5 3 3" xfId="462"/>
    <cellStyle name="一般 6 4 5 3 4" xfId="1390"/>
    <cellStyle name="一般 6 4 5 4" xfId="463"/>
    <cellStyle name="一般 6 4 5 4 2" xfId="1554"/>
    <cellStyle name="一般 6 4 5 5" xfId="464"/>
    <cellStyle name="一般 6 4 5 6" xfId="1194"/>
    <cellStyle name="一般 6 4 6" xfId="465"/>
    <cellStyle name="一般 6 4 6 2" xfId="466"/>
    <cellStyle name="一般 6 4 6 2 2" xfId="1636"/>
    <cellStyle name="一般 6 4 6 3" xfId="467"/>
    <cellStyle name="一般 6 4 6 4" xfId="1276"/>
    <cellStyle name="一般 6 4 7" xfId="468"/>
    <cellStyle name="一般 6 4 7 2" xfId="469"/>
    <cellStyle name="一般 6 4 7 2 2" xfId="1734"/>
    <cellStyle name="一般 6 4 7 3" xfId="470"/>
    <cellStyle name="一般 6 4 7 4" xfId="1374"/>
    <cellStyle name="一般 6 4 8" xfId="471"/>
    <cellStyle name="一般 6 4 8 2" xfId="1471"/>
    <cellStyle name="一般 6 4 9" xfId="472"/>
    <cellStyle name="一般 6 5" xfId="473"/>
    <cellStyle name="一般 6 5 2" xfId="474"/>
    <cellStyle name="一般 6 5 2 2" xfId="475"/>
    <cellStyle name="一般 6 5 2 2 2" xfId="476"/>
    <cellStyle name="一般 6 5 2 2 2 2" xfId="1588"/>
    <cellStyle name="一般 6 5 2 2 3" xfId="477"/>
    <cellStyle name="一般 6 5 2 2 4" xfId="1228"/>
    <cellStyle name="一般 6 5 2 3" xfId="478"/>
    <cellStyle name="一般 6 5 2 3 2" xfId="479"/>
    <cellStyle name="一般 6 5 2 3 2 2" xfId="1686"/>
    <cellStyle name="一般 6 5 2 3 3" xfId="480"/>
    <cellStyle name="一般 6 5 2 3 4" xfId="1326"/>
    <cellStyle name="一般 6 5 2 4" xfId="481"/>
    <cellStyle name="一般 6 5 2 4 2" xfId="482"/>
    <cellStyle name="一般 6 5 2 4 2 2" xfId="1784"/>
    <cellStyle name="一般 6 5 2 4 3" xfId="483"/>
    <cellStyle name="一般 6 5 2 4 4" xfId="1424"/>
    <cellStyle name="一般 6 5 2 5" xfId="484"/>
    <cellStyle name="一般 6 5 2 5 2" xfId="1530"/>
    <cellStyle name="一般 6 5 2 6" xfId="485"/>
    <cellStyle name="一般 6 5 2 7" xfId="1170"/>
    <cellStyle name="一般 6 5 3" xfId="486"/>
    <cellStyle name="一般 6 5 3 2" xfId="487"/>
    <cellStyle name="一般 6 5 3 2 2" xfId="488"/>
    <cellStyle name="一般 6 5 3 2 2 2" xfId="1722"/>
    <cellStyle name="一般 6 5 3 2 3" xfId="489"/>
    <cellStyle name="一般 6 5 3 2 4" xfId="1362"/>
    <cellStyle name="一般 6 5 3 3" xfId="490"/>
    <cellStyle name="一般 6 5 3 3 2" xfId="491"/>
    <cellStyle name="一般 6 5 3 3 2 2" xfId="1820"/>
    <cellStyle name="一般 6 5 3 3 3" xfId="492"/>
    <cellStyle name="一般 6 5 3 3 4" xfId="1460"/>
    <cellStyle name="一般 6 5 3 4" xfId="493"/>
    <cellStyle name="一般 6 5 3 4 2" xfId="1624"/>
    <cellStyle name="一般 6 5 3 5" xfId="494"/>
    <cellStyle name="一般 6 5 3 6" xfId="1264"/>
    <cellStyle name="一般 6 5 4" xfId="495"/>
    <cellStyle name="一般 6 5 4 2" xfId="496"/>
    <cellStyle name="一般 6 5 4 2 2" xfId="1564"/>
    <cellStyle name="一般 6 5 4 3" xfId="497"/>
    <cellStyle name="一般 6 5 4 4" xfId="1204"/>
    <cellStyle name="一般 6 5 5" xfId="498"/>
    <cellStyle name="一般 6 5 5 2" xfId="499"/>
    <cellStyle name="一般 6 5 5 2 2" xfId="1662"/>
    <cellStyle name="一般 6 5 5 3" xfId="500"/>
    <cellStyle name="一般 6 5 5 4" xfId="1302"/>
    <cellStyle name="一般 6 5 6" xfId="501"/>
    <cellStyle name="一般 6 5 6 2" xfId="502"/>
    <cellStyle name="一般 6 5 6 2 2" xfId="1760"/>
    <cellStyle name="一般 6 5 6 3" xfId="503"/>
    <cellStyle name="一般 6 5 6 4" xfId="1400"/>
    <cellStyle name="一般 6 5 7" xfId="504"/>
    <cellStyle name="一般 6 5 7 2" xfId="1486"/>
    <cellStyle name="一般 6 5 8" xfId="505"/>
    <cellStyle name="一般 6 5 9" xfId="1126"/>
    <cellStyle name="一般 6 6" xfId="506"/>
    <cellStyle name="一般 6 6 2" xfId="507"/>
    <cellStyle name="一般 6 6 2 2" xfId="508"/>
    <cellStyle name="一般 6 6 2 2 2" xfId="509"/>
    <cellStyle name="一般 6 6 2 2 2 2" xfId="1590"/>
    <cellStyle name="一般 6 6 2 2 3" xfId="510"/>
    <cellStyle name="一般 6 6 2 2 4" xfId="1230"/>
    <cellStyle name="一般 6 6 2 3" xfId="511"/>
    <cellStyle name="一般 6 6 2 3 2" xfId="512"/>
    <cellStyle name="一般 6 6 2 3 2 2" xfId="1688"/>
    <cellStyle name="一般 6 6 2 3 3" xfId="513"/>
    <cellStyle name="一般 6 6 2 3 4" xfId="1328"/>
    <cellStyle name="一般 6 6 2 4" xfId="514"/>
    <cellStyle name="一般 6 6 2 4 2" xfId="515"/>
    <cellStyle name="一般 6 6 2 4 2 2" xfId="1786"/>
    <cellStyle name="一般 6 6 2 4 3" xfId="516"/>
    <cellStyle name="一般 6 6 2 4 4" xfId="1426"/>
    <cellStyle name="一般 6 6 2 5" xfId="517"/>
    <cellStyle name="一般 6 6 2 5 2" xfId="1532"/>
    <cellStyle name="一般 6 6 2 6" xfId="518"/>
    <cellStyle name="一般 6 6 2 7" xfId="1172"/>
    <cellStyle name="一般 6 6 3" xfId="519"/>
    <cellStyle name="一般 6 6 3 2" xfId="520"/>
    <cellStyle name="一般 6 6 3 2 2" xfId="1566"/>
    <cellStyle name="一般 6 6 3 3" xfId="521"/>
    <cellStyle name="一般 6 6 3 4" xfId="1206"/>
    <cellStyle name="一般 6 6 4" xfId="522"/>
    <cellStyle name="一般 6 6 4 2" xfId="523"/>
    <cellStyle name="一般 6 6 4 2 2" xfId="1664"/>
    <cellStyle name="一般 6 6 4 3" xfId="524"/>
    <cellStyle name="一般 6 6 4 4" xfId="1304"/>
    <cellStyle name="一般 6 6 5" xfId="525"/>
    <cellStyle name="一般 6 6 5 2" xfId="526"/>
    <cellStyle name="一般 6 6 5 2 2" xfId="1762"/>
    <cellStyle name="一般 6 6 5 3" xfId="527"/>
    <cellStyle name="一般 6 6 5 4" xfId="1402"/>
    <cellStyle name="一般 6 6 6" xfId="528"/>
    <cellStyle name="一般 6 6 6 2" xfId="1488"/>
    <cellStyle name="一般 6 6 7" xfId="529"/>
    <cellStyle name="一般 6 6 8" xfId="1128"/>
    <cellStyle name="一般 6 7" xfId="530"/>
    <cellStyle name="一般 6 7 2" xfId="531"/>
    <cellStyle name="一般 6 7 2 2" xfId="532"/>
    <cellStyle name="一般 6 7 2 2 2" xfId="1568"/>
    <cellStyle name="一般 6 7 2 3" xfId="533"/>
    <cellStyle name="一般 6 7 2 4" xfId="1208"/>
    <cellStyle name="一般 6 7 3" xfId="534"/>
    <cellStyle name="一般 6 7 3 2" xfId="535"/>
    <cellStyle name="一般 6 7 3 2 2" xfId="1666"/>
    <cellStyle name="一般 6 7 3 3" xfId="536"/>
    <cellStyle name="一般 6 7 3 4" xfId="1306"/>
    <cellStyle name="一般 6 7 4" xfId="537"/>
    <cellStyle name="一般 6 7 4 2" xfId="538"/>
    <cellStyle name="一般 6 7 4 2 2" xfId="1764"/>
    <cellStyle name="一般 6 7 4 3" xfId="539"/>
    <cellStyle name="一般 6 7 4 4" xfId="1404"/>
    <cellStyle name="一般 6 7 5" xfId="540"/>
    <cellStyle name="一般 6 7 5 2" xfId="1510"/>
    <cellStyle name="一般 6 7 6" xfId="541"/>
    <cellStyle name="一般 6 7 7" xfId="1150"/>
    <cellStyle name="一般 6 8" xfId="542"/>
    <cellStyle name="一般 6 8 2" xfId="543"/>
    <cellStyle name="一般 6 8 2 2" xfId="544"/>
    <cellStyle name="一般 6 8 2 2 2" xfId="1596"/>
    <cellStyle name="一般 6 8 2 3" xfId="545"/>
    <cellStyle name="一般 6 8 2 4" xfId="1236"/>
    <cellStyle name="一般 6 8 3" xfId="546"/>
    <cellStyle name="一般 6 8 3 2" xfId="547"/>
    <cellStyle name="一般 6 8 3 2 2" xfId="1694"/>
    <cellStyle name="一般 6 8 3 3" xfId="548"/>
    <cellStyle name="一般 6 8 3 4" xfId="1334"/>
    <cellStyle name="一般 6 8 4" xfId="549"/>
    <cellStyle name="一般 6 8 4 2" xfId="550"/>
    <cellStyle name="一般 6 8 4 2 2" xfId="1792"/>
    <cellStyle name="一般 6 8 4 3" xfId="551"/>
    <cellStyle name="一般 6 8 4 4" xfId="1432"/>
    <cellStyle name="一般 6 8 5" xfId="552"/>
    <cellStyle name="一般 6 8 5 2" xfId="1500"/>
    <cellStyle name="一般 6 8 6" xfId="553"/>
    <cellStyle name="一般 6 8 7" xfId="1140"/>
    <cellStyle name="一般 6 9" xfId="554"/>
    <cellStyle name="一般 6 9 2" xfId="555"/>
    <cellStyle name="一般 6 9 2 2" xfId="556"/>
    <cellStyle name="一般 6 9 2 2 2" xfId="1612"/>
    <cellStyle name="一般 6 9 2 3" xfId="557"/>
    <cellStyle name="一般 6 9 2 4" xfId="1252"/>
    <cellStyle name="一般 6 9 3" xfId="558"/>
    <cellStyle name="一般 6 9 3 2" xfId="559"/>
    <cellStyle name="一般 6 9 3 2 2" xfId="1710"/>
    <cellStyle name="一般 6 9 3 3" xfId="560"/>
    <cellStyle name="一般 6 9 3 4" xfId="1350"/>
    <cellStyle name="一般 6 9 4" xfId="561"/>
    <cellStyle name="一般 6 9 4 2" xfId="562"/>
    <cellStyle name="一般 6 9 4 2 2" xfId="1808"/>
    <cellStyle name="一般 6 9 4 3" xfId="563"/>
    <cellStyle name="一般 6 9 4 4" xfId="1448"/>
    <cellStyle name="一般 6 9 5" xfId="564"/>
    <cellStyle name="一般 6 9 5 2" xfId="1534"/>
    <cellStyle name="一般 6 9 6" xfId="565"/>
    <cellStyle name="一般 6 9 7" xfId="1174"/>
    <cellStyle name="一般 7" xfId="566"/>
    <cellStyle name="一般 7 10" xfId="567"/>
    <cellStyle name="一般 7 10 2" xfId="568"/>
    <cellStyle name="一般 7 10 2 2" xfId="569"/>
    <cellStyle name="一般 7 10 2 2 2" xfId="1643"/>
    <cellStyle name="一般 7 10 2 3" xfId="570"/>
    <cellStyle name="一般 7 10 2 4" xfId="1283"/>
    <cellStyle name="一般 7 10 3" xfId="571"/>
    <cellStyle name="一般 7 10 3 2" xfId="572"/>
    <cellStyle name="一般 7 10 3 2 2" xfId="1741"/>
    <cellStyle name="一般 7 10 3 3" xfId="573"/>
    <cellStyle name="一般 7 10 3 4" xfId="1381"/>
    <cellStyle name="一般 7 10 4" xfId="574"/>
    <cellStyle name="一般 7 10 4 2" xfId="1491"/>
    <cellStyle name="一般 7 10 5" xfId="575"/>
    <cellStyle name="一般 7 10 6" xfId="1131"/>
    <cellStyle name="一般 7 11" xfId="576"/>
    <cellStyle name="一般 7 11 2" xfId="577"/>
    <cellStyle name="一般 7 11 2 2" xfId="1545"/>
    <cellStyle name="一般 7 11 3" xfId="578"/>
    <cellStyle name="一般 7 11 4" xfId="1185"/>
    <cellStyle name="一般 7 12" xfId="579"/>
    <cellStyle name="一般 7 12 2" xfId="580"/>
    <cellStyle name="一般 7 12 2 2" xfId="1631"/>
    <cellStyle name="一般 7 12 3" xfId="581"/>
    <cellStyle name="一般 7 12 4" xfId="1271"/>
    <cellStyle name="一般 7 13" xfId="582"/>
    <cellStyle name="一般 7 13 2" xfId="583"/>
    <cellStyle name="一般 7 13 2 2" xfId="1729"/>
    <cellStyle name="一般 7 13 3" xfId="584"/>
    <cellStyle name="一般 7 13 4" xfId="1369"/>
    <cellStyle name="一般 7 14" xfId="585"/>
    <cellStyle name="一般 7 14 2" xfId="1472"/>
    <cellStyle name="一般 7 15" xfId="586"/>
    <cellStyle name="一般 7 16" xfId="1108"/>
    <cellStyle name="一般 7 2" xfId="587"/>
    <cellStyle name="一般 7 2 10" xfId="588"/>
    <cellStyle name="一般 7 2 10 2" xfId="1473"/>
    <cellStyle name="一般 7 2 11" xfId="589"/>
    <cellStyle name="一般 7 2 12" xfId="1109"/>
    <cellStyle name="一般 7 2 2" xfId="590"/>
    <cellStyle name="一般 7 2 2 10" xfId="1114"/>
    <cellStyle name="一般 7 2 2 2" xfId="591"/>
    <cellStyle name="一般 7 2 2 2 2" xfId="592"/>
    <cellStyle name="一般 7 2 2 2 2 2" xfId="593"/>
    <cellStyle name="一般 7 2 2 2 2 2 2" xfId="1582"/>
    <cellStyle name="一般 7 2 2 2 2 3" xfId="594"/>
    <cellStyle name="一般 7 2 2 2 2 4" xfId="1222"/>
    <cellStyle name="一般 7 2 2 2 3" xfId="595"/>
    <cellStyle name="一般 7 2 2 2 3 2" xfId="596"/>
    <cellStyle name="一般 7 2 2 2 3 2 2" xfId="1680"/>
    <cellStyle name="一般 7 2 2 2 3 3" xfId="597"/>
    <cellStyle name="一般 7 2 2 2 3 4" xfId="1320"/>
    <cellStyle name="一般 7 2 2 2 4" xfId="598"/>
    <cellStyle name="一般 7 2 2 2 4 2" xfId="599"/>
    <cellStyle name="一般 7 2 2 2 4 2 2" xfId="1778"/>
    <cellStyle name="一般 7 2 2 2 4 3" xfId="600"/>
    <cellStyle name="一般 7 2 2 2 4 4" xfId="1418"/>
    <cellStyle name="一般 7 2 2 2 5" xfId="601"/>
    <cellStyle name="一般 7 2 2 2 5 2" xfId="1524"/>
    <cellStyle name="一般 7 2 2 2 6" xfId="602"/>
    <cellStyle name="一般 7 2 2 2 7" xfId="1164"/>
    <cellStyle name="一般 7 2 2 3" xfId="603"/>
    <cellStyle name="一般 7 2 2 3 2" xfId="604"/>
    <cellStyle name="一般 7 2 2 3 2 2" xfId="605"/>
    <cellStyle name="一般 7 2 2 3 2 2 2" xfId="1604"/>
    <cellStyle name="一般 7 2 2 3 2 3" xfId="606"/>
    <cellStyle name="一般 7 2 2 3 2 4" xfId="1244"/>
    <cellStyle name="一般 7 2 2 3 3" xfId="607"/>
    <cellStyle name="一般 7 2 2 3 3 2" xfId="608"/>
    <cellStyle name="一般 7 2 2 3 3 2 2" xfId="1702"/>
    <cellStyle name="一般 7 2 2 3 3 3" xfId="609"/>
    <cellStyle name="一般 7 2 2 3 3 4" xfId="1342"/>
    <cellStyle name="一般 7 2 2 3 4" xfId="610"/>
    <cellStyle name="一般 7 2 2 3 4 2" xfId="611"/>
    <cellStyle name="一般 7 2 2 3 4 2 2" xfId="1800"/>
    <cellStyle name="一般 7 2 2 3 4 3" xfId="612"/>
    <cellStyle name="一般 7 2 2 3 4 4" xfId="1440"/>
    <cellStyle name="一般 7 2 2 3 5" xfId="613"/>
    <cellStyle name="一般 7 2 2 3 5 2" xfId="1543"/>
    <cellStyle name="一般 7 2 2 3 6" xfId="614"/>
    <cellStyle name="一般 7 2 2 3 7" xfId="1183"/>
    <cellStyle name="一般 7 2 2 4" xfId="615"/>
    <cellStyle name="一般 7 2 2 4 2" xfId="616"/>
    <cellStyle name="一般 7 2 2 4 2 2" xfId="617"/>
    <cellStyle name="一般 7 2 2 4 2 2 2" xfId="1621"/>
    <cellStyle name="一般 7 2 2 4 2 3" xfId="618"/>
    <cellStyle name="一般 7 2 2 4 2 4" xfId="1261"/>
    <cellStyle name="一般 7 2 2 4 3" xfId="619"/>
    <cellStyle name="一般 7 2 2 4 3 2" xfId="620"/>
    <cellStyle name="一般 7 2 2 4 3 2 2" xfId="1719"/>
    <cellStyle name="一般 7 2 2 4 3 3" xfId="621"/>
    <cellStyle name="一般 7 2 2 4 3 4" xfId="1359"/>
    <cellStyle name="一般 7 2 2 4 4" xfId="622"/>
    <cellStyle name="一般 7 2 2 4 4 2" xfId="623"/>
    <cellStyle name="一般 7 2 2 4 4 2 2" xfId="1817"/>
    <cellStyle name="一般 7 2 2 4 4 3" xfId="624"/>
    <cellStyle name="一般 7 2 2 4 4 4" xfId="1457"/>
    <cellStyle name="一般 7 2 2 4 5" xfId="625"/>
    <cellStyle name="一般 7 2 2 4 5 2" xfId="1499"/>
    <cellStyle name="一般 7 2 2 4 6" xfId="626"/>
    <cellStyle name="一般 7 2 2 4 7" xfId="1139"/>
    <cellStyle name="一般 7 2 2 5" xfId="627"/>
    <cellStyle name="一般 7 2 2 5 2" xfId="628"/>
    <cellStyle name="一般 7 2 2 5 2 2" xfId="629"/>
    <cellStyle name="一般 7 2 2 5 2 2 2" xfId="1656"/>
    <cellStyle name="一般 7 2 2 5 2 3" xfId="630"/>
    <cellStyle name="一般 7 2 2 5 2 4" xfId="1296"/>
    <cellStyle name="一般 7 2 2 5 3" xfId="631"/>
    <cellStyle name="一般 7 2 2 5 3 2" xfId="632"/>
    <cellStyle name="一般 7 2 2 5 3 2 2" xfId="1754"/>
    <cellStyle name="一般 7 2 2 5 3 3" xfId="633"/>
    <cellStyle name="一般 7 2 2 5 3 4" xfId="1394"/>
    <cellStyle name="一般 7 2 2 5 4" xfId="634"/>
    <cellStyle name="一般 7 2 2 5 4 2" xfId="1558"/>
    <cellStyle name="一般 7 2 2 5 5" xfId="635"/>
    <cellStyle name="一般 7 2 2 5 6" xfId="1198"/>
    <cellStyle name="一般 7 2 2 6" xfId="636"/>
    <cellStyle name="一般 7 2 2 6 2" xfId="637"/>
    <cellStyle name="一般 7 2 2 6 2 2" xfId="1639"/>
    <cellStyle name="一般 7 2 2 6 3" xfId="638"/>
    <cellStyle name="一般 7 2 2 6 4" xfId="1279"/>
    <cellStyle name="一般 7 2 2 7" xfId="639"/>
    <cellStyle name="一般 7 2 2 7 2" xfId="640"/>
    <cellStyle name="一般 7 2 2 7 2 2" xfId="1737"/>
    <cellStyle name="一般 7 2 2 7 3" xfId="641"/>
    <cellStyle name="一般 7 2 2 7 4" xfId="1377"/>
    <cellStyle name="一般 7 2 2 8" xfId="642"/>
    <cellStyle name="一般 7 2 2 8 2" xfId="1474"/>
    <cellStyle name="一般 7 2 2 9" xfId="643"/>
    <cellStyle name="一般 7 2 3" xfId="644"/>
    <cellStyle name="一般 7 2 3 2" xfId="645"/>
    <cellStyle name="一般 7 2 3 2 2" xfId="646"/>
    <cellStyle name="一般 7 2 3 2 2 2" xfId="647"/>
    <cellStyle name="一般 7 2 3 2 2 2 2" xfId="1707"/>
    <cellStyle name="一般 7 2 3 2 2 3" xfId="648"/>
    <cellStyle name="一般 7 2 3 2 2 4" xfId="1347"/>
    <cellStyle name="一般 7 2 3 2 3" xfId="649"/>
    <cellStyle name="一般 7 2 3 2 3 2" xfId="650"/>
    <cellStyle name="一般 7 2 3 2 3 2 2" xfId="1805"/>
    <cellStyle name="一般 7 2 3 2 3 3" xfId="651"/>
    <cellStyle name="一般 7 2 3 2 3 4" xfId="1445"/>
    <cellStyle name="一般 7 2 3 2 4" xfId="652"/>
    <cellStyle name="一般 7 2 3 2 4 2" xfId="1609"/>
    <cellStyle name="一般 7 2 3 2 5" xfId="653"/>
    <cellStyle name="一般 7 2 3 2 6" xfId="1249"/>
    <cellStyle name="一般 7 2 3 3" xfId="654"/>
    <cellStyle name="一般 7 2 3 3 2" xfId="655"/>
    <cellStyle name="一般 7 2 3 3 2 2" xfId="656"/>
    <cellStyle name="一般 7 2 3 3 2 2 2" xfId="1725"/>
    <cellStyle name="一般 7 2 3 3 2 3" xfId="657"/>
    <cellStyle name="一般 7 2 3 3 2 4" xfId="1365"/>
    <cellStyle name="一般 7 2 3 3 3" xfId="658"/>
    <cellStyle name="一般 7 2 3 3 3 2" xfId="659"/>
    <cellStyle name="一般 7 2 3 3 3 2 2" xfId="1823"/>
    <cellStyle name="一般 7 2 3 3 3 3" xfId="660"/>
    <cellStyle name="一般 7 2 3 3 3 4" xfId="1463"/>
    <cellStyle name="一般 7 2 3 3 4" xfId="661"/>
    <cellStyle name="一般 7 2 3 3 4 2" xfId="1627"/>
    <cellStyle name="一般 7 2 3 3 5" xfId="662"/>
    <cellStyle name="一般 7 2 3 3 6" xfId="1267"/>
    <cellStyle name="一般 7 2 3 4" xfId="663"/>
    <cellStyle name="一般 7 2 3 4 2" xfId="664"/>
    <cellStyle name="一般 7 2 3 4 2 2" xfId="1572"/>
    <cellStyle name="一般 7 2 3 4 3" xfId="665"/>
    <cellStyle name="一般 7 2 3 4 4" xfId="1212"/>
    <cellStyle name="一般 7 2 3 5" xfId="666"/>
    <cellStyle name="一般 7 2 3 5 2" xfId="667"/>
    <cellStyle name="一般 7 2 3 5 2 2" xfId="1670"/>
    <cellStyle name="一般 7 2 3 5 3" xfId="668"/>
    <cellStyle name="一般 7 2 3 5 4" xfId="1310"/>
    <cellStyle name="一般 7 2 3 6" xfId="669"/>
    <cellStyle name="一般 7 2 3 6 2" xfId="670"/>
    <cellStyle name="一般 7 2 3 6 2 2" xfId="1768"/>
    <cellStyle name="一般 7 2 3 6 3" xfId="671"/>
    <cellStyle name="一般 7 2 3 6 4" xfId="1408"/>
    <cellStyle name="一般 7 2 3 7" xfId="672"/>
    <cellStyle name="一般 7 2 3 7 2" xfId="1514"/>
    <cellStyle name="一般 7 2 3 8" xfId="673"/>
    <cellStyle name="一般 7 2 3 9" xfId="1154"/>
    <cellStyle name="一般 7 2 4" xfId="674"/>
    <cellStyle name="一般 7 2 4 2" xfId="675"/>
    <cellStyle name="一般 7 2 4 2 2" xfId="676"/>
    <cellStyle name="一般 7 2 4 2 2 2" xfId="1595"/>
    <cellStyle name="一般 7 2 4 2 3" xfId="677"/>
    <cellStyle name="一般 7 2 4 2 4" xfId="1235"/>
    <cellStyle name="一般 7 2 4 3" xfId="678"/>
    <cellStyle name="一般 7 2 4 3 2" xfId="679"/>
    <cellStyle name="一般 7 2 4 3 2 2" xfId="1693"/>
    <cellStyle name="一般 7 2 4 3 3" xfId="680"/>
    <cellStyle name="一般 7 2 4 3 4" xfId="1333"/>
    <cellStyle name="一般 7 2 4 4" xfId="681"/>
    <cellStyle name="一般 7 2 4 4 2" xfId="682"/>
    <cellStyle name="一般 7 2 4 4 2 2" xfId="1791"/>
    <cellStyle name="一般 7 2 4 4 3" xfId="683"/>
    <cellStyle name="一般 7 2 4 4 4" xfId="1431"/>
    <cellStyle name="一般 7 2 4 5" xfId="684"/>
    <cellStyle name="一般 7 2 4 5 2" xfId="1504"/>
    <cellStyle name="一般 7 2 4 6" xfId="685"/>
    <cellStyle name="一般 7 2 4 7" xfId="1144"/>
    <cellStyle name="一般 7 2 5" xfId="686"/>
    <cellStyle name="一般 7 2 5 2" xfId="687"/>
    <cellStyle name="一般 7 2 5 2 2" xfId="688"/>
    <cellStyle name="一般 7 2 5 2 2 2" xfId="1603"/>
    <cellStyle name="一般 7 2 5 2 3" xfId="689"/>
    <cellStyle name="一般 7 2 5 2 4" xfId="1243"/>
    <cellStyle name="一般 7 2 5 3" xfId="690"/>
    <cellStyle name="一般 7 2 5 3 2" xfId="691"/>
    <cellStyle name="一般 7 2 5 3 2 2" xfId="1701"/>
    <cellStyle name="一般 7 2 5 3 3" xfId="692"/>
    <cellStyle name="一般 7 2 5 3 4" xfId="1341"/>
    <cellStyle name="一般 7 2 5 4" xfId="693"/>
    <cellStyle name="一般 7 2 5 4 2" xfId="694"/>
    <cellStyle name="一般 7 2 5 4 2 2" xfId="1799"/>
    <cellStyle name="一般 7 2 5 4 3" xfId="695"/>
    <cellStyle name="一般 7 2 5 4 4" xfId="1439"/>
    <cellStyle name="一般 7 2 5 5" xfId="696"/>
    <cellStyle name="一般 7 2 5 5 2" xfId="1537"/>
    <cellStyle name="一般 7 2 5 6" xfId="697"/>
    <cellStyle name="一般 7 2 5 7" xfId="1177"/>
    <cellStyle name="一般 7 2 6" xfId="698"/>
    <cellStyle name="一般 7 2 6 2" xfId="699"/>
    <cellStyle name="一般 7 2 6 2 2" xfId="700"/>
    <cellStyle name="一般 7 2 6 2 2 2" xfId="1615"/>
    <cellStyle name="一般 7 2 6 2 3" xfId="701"/>
    <cellStyle name="一般 7 2 6 2 4" xfId="1255"/>
    <cellStyle name="一般 7 2 6 3" xfId="702"/>
    <cellStyle name="一般 7 2 6 3 2" xfId="703"/>
    <cellStyle name="一般 7 2 6 3 2 2" xfId="1713"/>
    <cellStyle name="一般 7 2 6 3 3" xfId="704"/>
    <cellStyle name="一般 7 2 6 3 4" xfId="1353"/>
    <cellStyle name="一般 7 2 6 4" xfId="705"/>
    <cellStyle name="一般 7 2 6 4 2" xfId="706"/>
    <cellStyle name="一般 7 2 6 4 2 2" xfId="1811"/>
    <cellStyle name="一般 7 2 6 4 3" xfId="707"/>
    <cellStyle name="一般 7 2 6 4 4" xfId="1451"/>
    <cellStyle name="一般 7 2 6 5" xfId="708"/>
    <cellStyle name="一般 7 2 6 5 2" xfId="1493"/>
    <cellStyle name="一般 7 2 6 6" xfId="709"/>
    <cellStyle name="一般 7 2 6 7" xfId="1133"/>
    <cellStyle name="一般 7 2 7" xfId="710"/>
    <cellStyle name="一般 7 2 7 2" xfId="711"/>
    <cellStyle name="一般 7 2 7 2 2" xfId="712"/>
    <cellStyle name="一般 7 2 7 2 2 2" xfId="1646"/>
    <cellStyle name="一般 7 2 7 2 3" xfId="713"/>
    <cellStyle name="一般 7 2 7 2 4" xfId="1286"/>
    <cellStyle name="一般 7 2 7 3" xfId="714"/>
    <cellStyle name="一般 7 2 7 3 2" xfId="715"/>
    <cellStyle name="一般 7 2 7 3 2 2" xfId="1744"/>
    <cellStyle name="一般 7 2 7 3 3" xfId="716"/>
    <cellStyle name="一般 7 2 7 3 4" xfId="1384"/>
    <cellStyle name="一般 7 2 7 4" xfId="717"/>
    <cellStyle name="一般 7 2 7 4 2" xfId="1548"/>
    <cellStyle name="一般 7 2 7 5" xfId="718"/>
    <cellStyle name="一般 7 2 7 6" xfId="1188"/>
    <cellStyle name="一般 7 2 8" xfId="719"/>
    <cellStyle name="一般 7 2 8 2" xfId="720"/>
    <cellStyle name="一般 7 2 8 2 2" xfId="1633"/>
    <cellStyle name="一般 7 2 8 3" xfId="721"/>
    <cellStyle name="一般 7 2 8 4" xfId="1273"/>
    <cellStyle name="一般 7 2 9" xfId="722"/>
    <cellStyle name="一般 7 2 9 2" xfId="723"/>
    <cellStyle name="一般 7 2 9 2 2" xfId="1731"/>
    <cellStyle name="一般 7 2 9 3" xfId="724"/>
    <cellStyle name="一般 7 2 9 4" xfId="1371"/>
    <cellStyle name="一般 7 3" xfId="725"/>
    <cellStyle name="一般 7 3 10" xfId="726"/>
    <cellStyle name="一般 7 3 10 2" xfId="1475"/>
    <cellStyle name="一般 7 3 11" xfId="727"/>
    <cellStyle name="一般 7 3 12" xfId="1115"/>
    <cellStyle name="一般 7 3 2" xfId="728"/>
    <cellStyle name="一般 7 3 2 10" xfId="1116"/>
    <cellStyle name="一般 7 3 2 2" xfId="729"/>
    <cellStyle name="一般 7 3 2 2 2" xfId="730"/>
    <cellStyle name="一般 7 3 2 2 2 2" xfId="731"/>
    <cellStyle name="一般 7 3 2 2 2 2 2" xfId="1584"/>
    <cellStyle name="一般 7 3 2 2 2 3" xfId="732"/>
    <cellStyle name="一般 7 3 2 2 2 4" xfId="1224"/>
    <cellStyle name="一般 7 3 2 2 3" xfId="733"/>
    <cellStyle name="一般 7 3 2 2 3 2" xfId="734"/>
    <cellStyle name="一般 7 3 2 2 3 2 2" xfId="1682"/>
    <cellStyle name="一般 7 3 2 2 3 3" xfId="735"/>
    <cellStyle name="一般 7 3 2 2 3 4" xfId="1322"/>
    <cellStyle name="一般 7 3 2 2 4" xfId="736"/>
    <cellStyle name="一般 7 3 2 2 4 2" xfId="737"/>
    <cellStyle name="一般 7 3 2 2 4 2 2" xfId="1780"/>
    <cellStyle name="一般 7 3 2 2 4 3" xfId="738"/>
    <cellStyle name="一般 7 3 2 2 4 4" xfId="1420"/>
    <cellStyle name="一般 7 3 2 2 5" xfId="739"/>
    <cellStyle name="一般 7 3 2 2 5 2" xfId="1526"/>
    <cellStyle name="一般 7 3 2 2 6" xfId="740"/>
    <cellStyle name="一般 7 3 2 2 7" xfId="1166"/>
    <cellStyle name="一般 7 3 2 3" xfId="741"/>
    <cellStyle name="一般 7 3 2 3 2" xfId="742"/>
    <cellStyle name="一般 7 3 2 3 2 2" xfId="743"/>
    <cellStyle name="一般 7 3 2 3 2 2 2" xfId="1704"/>
    <cellStyle name="一般 7 3 2 3 2 3" xfId="744"/>
    <cellStyle name="一般 7 3 2 3 2 4" xfId="1344"/>
    <cellStyle name="一般 7 3 2 3 3" xfId="745"/>
    <cellStyle name="一般 7 3 2 3 3 2" xfId="746"/>
    <cellStyle name="一般 7 3 2 3 3 2 2" xfId="1802"/>
    <cellStyle name="一般 7 3 2 3 3 3" xfId="747"/>
    <cellStyle name="一般 7 3 2 3 3 4" xfId="1442"/>
    <cellStyle name="一般 7 3 2 3 4" xfId="748"/>
    <cellStyle name="一般 7 3 2 3 4 2" xfId="1606"/>
    <cellStyle name="一般 7 3 2 3 5" xfId="749"/>
    <cellStyle name="一般 7 3 2 3 6" xfId="1246"/>
    <cellStyle name="一般 7 3 2 4" xfId="750"/>
    <cellStyle name="一般 7 3 2 4 2" xfId="751"/>
    <cellStyle name="一般 7 3 2 4 2 2" xfId="752"/>
    <cellStyle name="一般 7 3 2 4 2 2 2" xfId="1720"/>
    <cellStyle name="一般 7 3 2 4 2 3" xfId="753"/>
    <cellStyle name="一般 7 3 2 4 2 4" xfId="1360"/>
    <cellStyle name="一般 7 3 2 4 3" xfId="754"/>
    <cellStyle name="一般 7 3 2 4 3 2" xfId="755"/>
    <cellStyle name="一般 7 3 2 4 3 2 2" xfId="1818"/>
    <cellStyle name="一般 7 3 2 4 3 3" xfId="756"/>
    <cellStyle name="一般 7 3 2 4 3 4" xfId="1458"/>
    <cellStyle name="一般 7 3 2 4 4" xfId="757"/>
    <cellStyle name="一般 7 3 2 4 4 2" xfId="1622"/>
    <cellStyle name="一般 7 3 2 4 5" xfId="758"/>
    <cellStyle name="一般 7 3 2 4 6" xfId="1262"/>
    <cellStyle name="一般 7 3 2 5" xfId="759"/>
    <cellStyle name="一般 7 3 2 5 2" xfId="760"/>
    <cellStyle name="一般 7 3 2 5 2 2" xfId="761"/>
    <cellStyle name="一般 7 3 2 5 2 2 2" xfId="1658"/>
    <cellStyle name="一般 7 3 2 5 2 3" xfId="762"/>
    <cellStyle name="一般 7 3 2 5 2 4" xfId="1298"/>
    <cellStyle name="一般 7 3 2 5 3" xfId="763"/>
    <cellStyle name="一般 7 3 2 5 3 2" xfId="764"/>
    <cellStyle name="一般 7 3 2 5 3 2 2" xfId="1756"/>
    <cellStyle name="一般 7 3 2 5 3 3" xfId="765"/>
    <cellStyle name="一般 7 3 2 5 3 4" xfId="1396"/>
    <cellStyle name="一般 7 3 2 5 4" xfId="766"/>
    <cellStyle name="一般 7 3 2 5 4 2" xfId="1560"/>
    <cellStyle name="一般 7 3 2 5 5" xfId="767"/>
    <cellStyle name="一般 7 3 2 5 6" xfId="1200"/>
    <cellStyle name="一般 7 3 2 6" xfId="768"/>
    <cellStyle name="一般 7 3 2 6 2" xfId="769"/>
    <cellStyle name="一般 7 3 2 6 2 2" xfId="1641"/>
    <cellStyle name="一般 7 3 2 6 3" xfId="770"/>
    <cellStyle name="一般 7 3 2 6 4" xfId="1281"/>
    <cellStyle name="一般 7 3 2 7" xfId="771"/>
    <cellStyle name="一般 7 3 2 7 2" xfId="772"/>
    <cellStyle name="一般 7 3 2 7 2 2" xfId="1739"/>
    <cellStyle name="一般 7 3 2 7 3" xfId="773"/>
    <cellStyle name="一般 7 3 2 7 4" xfId="1379"/>
    <cellStyle name="一般 7 3 2 8" xfId="774"/>
    <cellStyle name="一般 7 3 2 8 2" xfId="1476"/>
    <cellStyle name="一般 7 3 2 9" xfId="775"/>
    <cellStyle name="一般 7 3 3" xfId="776"/>
    <cellStyle name="一般 7 3 3 2" xfId="777"/>
    <cellStyle name="一般 7 3 3 2 2" xfId="778"/>
    <cellStyle name="一般 7 3 3 2 2 2" xfId="779"/>
    <cellStyle name="一般 7 3 3 2 2 2 2" xfId="1709"/>
    <cellStyle name="一般 7 3 3 2 2 3" xfId="780"/>
    <cellStyle name="一般 7 3 3 2 2 4" xfId="1349"/>
    <cellStyle name="一般 7 3 3 2 3" xfId="781"/>
    <cellStyle name="一般 7 3 3 2 3 2" xfId="782"/>
    <cellStyle name="一般 7 3 3 2 3 2 2" xfId="1807"/>
    <cellStyle name="一般 7 3 3 2 3 3" xfId="783"/>
    <cellStyle name="一般 7 3 3 2 3 4" xfId="1447"/>
    <cellStyle name="一般 7 3 3 2 4" xfId="784"/>
    <cellStyle name="一般 7 3 3 2 4 2" xfId="1611"/>
    <cellStyle name="一般 7 3 3 2 5" xfId="785"/>
    <cellStyle name="一般 7 3 3 2 6" xfId="1251"/>
    <cellStyle name="一般 7 3 3 3" xfId="786"/>
    <cellStyle name="一般 7 3 3 3 2" xfId="787"/>
    <cellStyle name="一般 7 3 3 3 2 2" xfId="788"/>
    <cellStyle name="一般 7 3 3 3 2 2 2" xfId="1727"/>
    <cellStyle name="一般 7 3 3 3 2 3" xfId="789"/>
    <cellStyle name="一般 7 3 3 3 2 4" xfId="1367"/>
    <cellStyle name="一般 7 3 3 3 3" xfId="790"/>
    <cellStyle name="一般 7 3 3 3 3 2" xfId="791"/>
    <cellStyle name="一般 7 3 3 3 3 2 2" xfId="1825"/>
    <cellStyle name="一般 7 3 3 3 3 3" xfId="792"/>
    <cellStyle name="一般 7 3 3 3 3 4" xfId="1465"/>
    <cellStyle name="一般 7 3 3 3 4" xfId="793"/>
    <cellStyle name="一般 7 3 3 3 4 2" xfId="1629"/>
    <cellStyle name="一般 7 3 3 3 5" xfId="794"/>
    <cellStyle name="一般 7 3 3 3 6" xfId="1269"/>
    <cellStyle name="一般 7 3 3 4" xfId="795"/>
    <cellStyle name="一般 7 3 3 4 2" xfId="796"/>
    <cellStyle name="一般 7 3 3 4 2 2" xfId="1574"/>
    <cellStyle name="一般 7 3 3 4 3" xfId="797"/>
    <cellStyle name="一般 7 3 3 4 4" xfId="1214"/>
    <cellStyle name="一般 7 3 3 5" xfId="798"/>
    <cellStyle name="一般 7 3 3 5 2" xfId="799"/>
    <cellStyle name="一般 7 3 3 5 2 2" xfId="1672"/>
    <cellStyle name="一般 7 3 3 5 3" xfId="800"/>
    <cellStyle name="一般 7 3 3 5 4" xfId="1312"/>
    <cellStyle name="一般 7 3 3 6" xfId="801"/>
    <cellStyle name="一般 7 3 3 6 2" xfId="802"/>
    <cellStyle name="一般 7 3 3 6 2 2" xfId="1770"/>
    <cellStyle name="一般 7 3 3 6 3" xfId="803"/>
    <cellStyle name="一般 7 3 3 6 4" xfId="1410"/>
    <cellStyle name="一般 7 3 3 7" xfId="804"/>
    <cellStyle name="一般 7 3 3 7 2" xfId="1516"/>
    <cellStyle name="一般 7 3 3 8" xfId="805"/>
    <cellStyle name="一般 7 3 3 9" xfId="1156"/>
    <cellStyle name="一般 7 3 4" xfId="806"/>
    <cellStyle name="一般 7 3 4 2" xfId="807"/>
    <cellStyle name="一般 7 3 4 2 2" xfId="808"/>
    <cellStyle name="一般 7 3 4 2 2 2" xfId="1593"/>
    <cellStyle name="一般 7 3 4 2 3" xfId="809"/>
    <cellStyle name="一般 7 3 4 2 4" xfId="1233"/>
    <cellStyle name="一般 7 3 4 3" xfId="810"/>
    <cellStyle name="一般 7 3 4 3 2" xfId="811"/>
    <cellStyle name="一般 7 3 4 3 2 2" xfId="1691"/>
    <cellStyle name="一般 7 3 4 3 3" xfId="812"/>
    <cellStyle name="一般 7 3 4 3 4" xfId="1331"/>
    <cellStyle name="一般 7 3 4 4" xfId="813"/>
    <cellStyle name="一般 7 3 4 4 2" xfId="814"/>
    <cellStyle name="一般 7 3 4 4 2 2" xfId="1789"/>
    <cellStyle name="一般 7 3 4 4 3" xfId="815"/>
    <cellStyle name="一般 7 3 4 4 4" xfId="1429"/>
    <cellStyle name="一般 7 3 4 5" xfId="816"/>
    <cellStyle name="一般 7 3 4 5 2" xfId="1506"/>
    <cellStyle name="一般 7 3 4 6" xfId="817"/>
    <cellStyle name="一般 7 3 4 7" xfId="1146"/>
    <cellStyle name="一般 7 3 5" xfId="818"/>
    <cellStyle name="一般 7 3 5 2" xfId="819"/>
    <cellStyle name="一般 7 3 5 2 2" xfId="820"/>
    <cellStyle name="一般 7 3 5 2 2 2" xfId="1605"/>
    <cellStyle name="一般 7 3 5 2 3" xfId="821"/>
    <cellStyle name="一般 7 3 5 2 4" xfId="1245"/>
    <cellStyle name="一般 7 3 5 3" xfId="822"/>
    <cellStyle name="一般 7 3 5 3 2" xfId="823"/>
    <cellStyle name="一般 7 3 5 3 2 2" xfId="1703"/>
    <cellStyle name="一般 7 3 5 3 3" xfId="824"/>
    <cellStyle name="一般 7 3 5 3 4" xfId="1343"/>
    <cellStyle name="一般 7 3 5 4" xfId="825"/>
    <cellStyle name="一般 7 3 5 4 2" xfId="826"/>
    <cellStyle name="一般 7 3 5 4 2 2" xfId="1801"/>
    <cellStyle name="一般 7 3 5 4 3" xfId="827"/>
    <cellStyle name="一般 7 3 5 4 4" xfId="1441"/>
    <cellStyle name="一般 7 3 5 5" xfId="828"/>
    <cellStyle name="一般 7 3 5 5 2" xfId="1539"/>
    <cellStyle name="一般 7 3 5 6" xfId="829"/>
    <cellStyle name="一般 7 3 5 7" xfId="1179"/>
    <cellStyle name="一般 7 3 6" xfId="830"/>
    <cellStyle name="一般 7 3 6 2" xfId="831"/>
    <cellStyle name="一般 7 3 6 2 2" xfId="832"/>
    <cellStyle name="一般 7 3 6 2 2 2" xfId="1617"/>
    <cellStyle name="一般 7 3 6 2 3" xfId="833"/>
    <cellStyle name="一般 7 3 6 2 4" xfId="1257"/>
    <cellStyle name="一般 7 3 6 3" xfId="834"/>
    <cellStyle name="一般 7 3 6 3 2" xfId="835"/>
    <cellStyle name="一般 7 3 6 3 2 2" xfId="1715"/>
    <cellStyle name="一般 7 3 6 3 3" xfId="836"/>
    <cellStyle name="一般 7 3 6 3 4" xfId="1355"/>
    <cellStyle name="一般 7 3 6 4" xfId="837"/>
    <cellStyle name="一般 7 3 6 4 2" xfId="838"/>
    <cellStyle name="一般 7 3 6 4 2 2" xfId="1813"/>
    <cellStyle name="一般 7 3 6 4 3" xfId="839"/>
    <cellStyle name="一般 7 3 6 4 4" xfId="1453"/>
    <cellStyle name="一般 7 3 6 5" xfId="840"/>
    <cellStyle name="一般 7 3 6 5 2" xfId="1495"/>
    <cellStyle name="一般 7 3 6 6" xfId="841"/>
    <cellStyle name="一般 7 3 6 7" xfId="1135"/>
    <cellStyle name="一般 7 3 7" xfId="842"/>
    <cellStyle name="一般 7 3 7 2" xfId="843"/>
    <cellStyle name="一般 7 3 7 2 2" xfId="844"/>
    <cellStyle name="一般 7 3 7 2 2 2" xfId="1648"/>
    <cellStyle name="一般 7 3 7 2 3" xfId="845"/>
    <cellStyle name="一般 7 3 7 2 4" xfId="1288"/>
    <cellStyle name="一般 7 3 7 3" xfId="846"/>
    <cellStyle name="一般 7 3 7 3 2" xfId="847"/>
    <cellStyle name="一般 7 3 7 3 2 2" xfId="1746"/>
    <cellStyle name="一般 7 3 7 3 3" xfId="848"/>
    <cellStyle name="一般 7 3 7 3 4" xfId="1386"/>
    <cellStyle name="一般 7 3 7 4" xfId="849"/>
    <cellStyle name="一般 7 3 7 4 2" xfId="1550"/>
    <cellStyle name="一般 7 3 7 5" xfId="850"/>
    <cellStyle name="一般 7 3 7 6" xfId="1190"/>
    <cellStyle name="一般 7 3 8" xfId="851"/>
    <cellStyle name="一般 7 3 8 2" xfId="852"/>
    <cellStyle name="一般 7 3 8 2 2" xfId="1635"/>
    <cellStyle name="一般 7 3 8 3" xfId="853"/>
    <cellStyle name="一般 7 3 8 4" xfId="1275"/>
    <cellStyle name="一般 7 3 9" xfId="854"/>
    <cellStyle name="一般 7 3 9 2" xfId="855"/>
    <cellStyle name="一般 7 3 9 2 2" xfId="1733"/>
    <cellStyle name="一般 7 3 9 3" xfId="856"/>
    <cellStyle name="一般 7 3 9 4" xfId="1373"/>
    <cellStyle name="一般 7 4" xfId="857"/>
    <cellStyle name="一般 7 4 10" xfId="1117"/>
    <cellStyle name="一般 7 4 2" xfId="858"/>
    <cellStyle name="一般 7 4 2 2" xfId="859"/>
    <cellStyle name="一般 7 4 2 2 2" xfId="860"/>
    <cellStyle name="一般 7 4 2 2 2 2" xfId="1579"/>
    <cellStyle name="一般 7 4 2 2 3" xfId="861"/>
    <cellStyle name="一般 7 4 2 2 4" xfId="1219"/>
    <cellStyle name="一般 7 4 2 3" xfId="862"/>
    <cellStyle name="一般 7 4 2 3 2" xfId="863"/>
    <cellStyle name="一般 7 4 2 3 2 2" xfId="1677"/>
    <cellStyle name="一般 7 4 2 3 3" xfId="864"/>
    <cellStyle name="一般 7 4 2 3 4" xfId="1317"/>
    <cellStyle name="一般 7 4 2 4" xfId="865"/>
    <cellStyle name="一般 7 4 2 4 2" xfId="866"/>
    <cellStyle name="一般 7 4 2 4 2 2" xfId="1775"/>
    <cellStyle name="一般 7 4 2 4 3" xfId="867"/>
    <cellStyle name="一般 7 4 2 4 4" xfId="1415"/>
    <cellStyle name="一般 7 4 2 5" xfId="868"/>
    <cellStyle name="一般 7 4 2 5 2" xfId="1521"/>
    <cellStyle name="一般 7 4 2 6" xfId="869"/>
    <cellStyle name="一般 7 4 2 7" xfId="1161"/>
    <cellStyle name="一般 7 4 3" xfId="870"/>
    <cellStyle name="一般 7 4 3 2" xfId="871"/>
    <cellStyle name="一般 7 4 3 2 2" xfId="872"/>
    <cellStyle name="一般 7 4 3 2 2 2" xfId="1607"/>
    <cellStyle name="一般 7 4 3 2 3" xfId="873"/>
    <cellStyle name="一般 7 4 3 2 4" xfId="1247"/>
    <cellStyle name="一般 7 4 3 3" xfId="874"/>
    <cellStyle name="一般 7 4 3 3 2" xfId="875"/>
    <cellStyle name="一般 7 4 3 3 2 2" xfId="1705"/>
    <cellStyle name="一般 7 4 3 3 3" xfId="876"/>
    <cellStyle name="一般 7 4 3 3 4" xfId="1345"/>
    <cellStyle name="一般 7 4 3 4" xfId="877"/>
    <cellStyle name="一般 7 4 3 4 2" xfId="878"/>
    <cellStyle name="一般 7 4 3 4 2 2" xfId="1803"/>
    <cellStyle name="一般 7 4 3 4 3" xfId="879"/>
    <cellStyle name="一般 7 4 3 4 4" xfId="1443"/>
    <cellStyle name="一般 7 4 3 5" xfId="880"/>
    <cellStyle name="一般 7 4 3 5 2" xfId="1541"/>
    <cellStyle name="一般 7 4 3 6" xfId="881"/>
    <cellStyle name="一般 7 4 3 7" xfId="1181"/>
    <cellStyle name="一般 7 4 4" xfId="882"/>
    <cellStyle name="一般 7 4 4 2" xfId="883"/>
    <cellStyle name="一般 7 4 4 2 2" xfId="884"/>
    <cellStyle name="一般 7 4 4 2 2 2" xfId="1623"/>
    <cellStyle name="一般 7 4 4 2 3" xfId="885"/>
    <cellStyle name="一般 7 4 4 2 4" xfId="1263"/>
    <cellStyle name="一般 7 4 4 3" xfId="886"/>
    <cellStyle name="一般 7 4 4 3 2" xfId="887"/>
    <cellStyle name="一般 7 4 4 3 2 2" xfId="1721"/>
    <cellStyle name="一般 7 4 4 3 3" xfId="888"/>
    <cellStyle name="一般 7 4 4 3 4" xfId="1361"/>
    <cellStyle name="一般 7 4 4 4" xfId="889"/>
    <cellStyle name="一般 7 4 4 4 2" xfId="890"/>
    <cellStyle name="一般 7 4 4 4 2 2" xfId="1819"/>
    <cellStyle name="一般 7 4 4 4 3" xfId="891"/>
    <cellStyle name="一般 7 4 4 4 4" xfId="1459"/>
    <cellStyle name="一般 7 4 4 5" xfId="892"/>
    <cellStyle name="一般 7 4 4 5 2" xfId="1497"/>
    <cellStyle name="一般 7 4 4 6" xfId="893"/>
    <cellStyle name="一般 7 4 4 7" xfId="1137"/>
    <cellStyle name="一般 7 4 5" xfId="894"/>
    <cellStyle name="一般 7 4 5 2" xfId="895"/>
    <cellStyle name="一般 7 4 5 2 2" xfId="896"/>
    <cellStyle name="一般 7 4 5 2 2 2" xfId="1653"/>
    <cellStyle name="一般 7 4 5 2 3" xfId="897"/>
    <cellStyle name="一般 7 4 5 2 4" xfId="1293"/>
    <cellStyle name="一般 7 4 5 3" xfId="898"/>
    <cellStyle name="一般 7 4 5 3 2" xfId="899"/>
    <cellStyle name="一般 7 4 5 3 2 2" xfId="1751"/>
    <cellStyle name="一般 7 4 5 3 3" xfId="900"/>
    <cellStyle name="一般 7 4 5 3 4" xfId="1391"/>
    <cellStyle name="一般 7 4 5 4" xfId="901"/>
    <cellStyle name="一般 7 4 5 4 2" xfId="1555"/>
    <cellStyle name="一般 7 4 5 5" xfId="902"/>
    <cellStyle name="一般 7 4 5 6" xfId="1195"/>
    <cellStyle name="一般 7 4 6" xfId="903"/>
    <cellStyle name="一般 7 4 6 2" xfId="904"/>
    <cellStyle name="一般 7 4 6 2 2" xfId="1637"/>
    <cellStyle name="一般 7 4 6 3" xfId="905"/>
    <cellStyle name="一般 7 4 6 4" xfId="1277"/>
    <cellStyle name="一般 7 4 7" xfId="906"/>
    <cellStyle name="一般 7 4 7 2" xfId="907"/>
    <cellStyle name="一般 7 4 7 2 2" xfId="1735"/>
    <cellStyle name="一般 7 4 7 3" xfId="908"/>
    <cellStyle name="一般 7 4 7 4" xfId="1375"/>
    <cellStyle name="一般 7 4 8" xfId="909"/>
    <cellStyle name="一般 7 4 8 2" xfId="1477"/>
    <cellStyle name="一般 7 4 9" xfId="910"/>
    <cellStyle name="一般 7 5" xfId="911"/>
    <cellStyle name="一般 7 5 2" xfId="912"/>
    <cellStyle name="一般 7 5 2 2" xfId="913"/>
    <cellStyle name="一般 7 5 2 2 2" xfId="914"/>
    <cellStyle name="一般 7 5 2 2 2 2" xfId="1589"/>
    <cellStyle name="一般 7 5 2 2 3" xfId="915"/>
    <cellStyle name="一般 7 5 2 2 4" xfId="1229"/>
    <cellStyle name="一般 7 5 2 3" xfId="916"/>
    <cellStyle name="一般 7 5 2 3 2" xfId="917"/>
    <cellStyle name="一般 7 5 2 3 2 2" xfId="1687"/>
    <cellStyle name="一般 7 5 2 3 3" xfId="918"/>
    <cellStyle name="一般 7 5 2 3 4" xfId="1327"/>
    <cellStyle name="一般 7 5 2 4" xfId="919"/>
    <cellStyle name="一般 7 5 2 4 2" xfId="920"/>
    <cellStyle name="一般 7 5 2 4 2 2" xfId="1785"/>
    <cellStyle name="一般 7 5 2 4 3" xfId="921"/>
    <cellStyle name="一般 7 5 2 4 4" xfId="1425"/>
    <cellStyle name="一般 7 5 2 5" xfId="922"/>
    <cellStyle name="一般 7 5 2 5 2" xfId="1531"/>
    <cellStyle name="一般 7 5 2 6" xfId="923"/>
    <cellStyle name="一般 7 5 2 7" xfId="1171"/>
    <cellStyle name="一般 7 5 3" xfId="924"/>
    <cellStyle name="一般 7 5 3 2" xfId="925"/>
    <cellStyle name="一般 7 5 3 2 2" xfId="926"/>
    <cellStyle name="一般 7 5 3 2 2 2" xfId="1723"/>
    <cellStyle name="一般 7 5 3 2 3" xfId="927"/>
    <cellStyle name="一般 7 5 3 2 4" xfId="1363"/>
    <cellStyle name="一般 7 5 3 3" xfId="928"/>
    <cellStyle name="一般 7 5 3 3 2" xfId="929"/>
    <cellStyle name="一般 7 5 3 3 2 2" xfId="1821"/>
    <cellStyle name="一般 7 5 3 3 3" xfId="930"/>
    <cellStyle name="一般 7 5 3 3 4" xfId="1461"/>
    <cellStyle name="一般 7 5 3 4" xfId="931"/>
    <cellStyle name="一般 7 5 3 4 2" xfId="1625"/>
    <cellStyle name="一般 7 5 3 5" xfId="932"/>
    <cellStyle name="一般 7 5 3 6" xfId="1265"/>
    <cellStyle name="一般 7 5 4" xfId="933"/>
    <cellStyle name="一般 7 5 4 2" xfId="934"/>
    <cellStyle name="一般 7 5 4 2 2" xfId="1565"/>
    <cellStyle name="一般 7 5 4 3" xfId="935"/>
    <cellStyle name="一般 7 5 4 4" xfId="1205"/>
    <cellStyle name="一般 7 5 5" xfId="936"/>
    <cellStyle name="一般 7 5 5 2" xfId="937"/>
    <cellStyle name="一般 7 5 5 2 2" xfId="1663"/>
    <cellStyle name="一般 7 5 5 3" xfId="938"/>
    <cellStyle name="一般 7 5 5 4" xfId="1303"/>
    <cellStyle name="一般 7 5 6" xfId="939"/>
    <cellStyle name="一般 7 5 6 2" xfId="940"/>
    <cellStyle name="一般 7 5 6 2 2" xfId="1761"/>
    <cellStyle name="一般 7 5 6 3" xfId="941"/>
    <cellStyle name="一般 7 5 6 4" xfId="1401"/>
    <cellStyle name="一般 7 5 7" xfId="942"/>
    <cellStyle name="一般 7 5 7 2" xfId="1487"/>
    <cellStyle name="一般 7 5 8" xfId="943"/>
    <cellStyle name="一般 7 5 9" xfId="1127"/>
    <cellStyle name="一般 7 6" xfId="944"/>
    <cellStyle name="一般 7 6 2" xfId="945"/>
    <cellStyle name="一般 7 6 2 2" xfId="946"/>
    <cellStyle name="一般 7 6 2 2 2" xfId="947"/>
    <cellStyle name="一般 7 6 2 2 2 2" xfId="1591"/>
    <cellStyle name="一般 7 6 2 2 3" xfId="948"/>
    <cellStyle name="一般 7 6 2 2 4" xfId="1231"/>
    <cellStyle name="一般 7 6 2 3" xfId="949"/>
    <cellStyle name="一般 7 6 2 3 2" xfId="950"/>
    <cellStyle name="一般 7 6 2 3 2 2" xfId="1689"/>
    <cellStyle name="一般 7 6 2 3 3" xfId="951"/>
    <cellStyle name="一般 7 6 2 3 4" xfId="1329"/>
    <cellStyle name="一般 7 6 2 4" xfId="952"/>
    <cellStyle name="一般 7 6 2 4 2" xfId="953"/>
    <cellStyle name="一般 7 6 2 4 2 2" xfId="1787"/>
    <cellStyle name="一般 7 6 2 4 3" xfId="954"/>
    <cellStyle name="一般 7 6 2 4 4" xfId="1427"/>
    <cellStyle name="一般 7 6 2 5" xfId="955"/>
    <cellStyle name="一般 7 6 2 5 2" xfId="1533"/>
    <cellStyle name="一般 7 6 2 6" xfId="956"/>
    <cellStyle name="一般 7 6 2 7" xfId="1173"/>
    <cellStyle name="一般 7 6 3" xfId="957"/>
    <cellStyle name="一般 7 6 3 2" xfId="958"/>
    <cellStyle name="一般 7 6 3 2 2" xfId="1567"/>
    <cellStyle name="一般 7 6 3 3" xfId="959"/>
    <cellStyle name="一般 7 6 3 4" xfId="1207"/>
    <cellStyle name="一般 7 6 4" xfId="960"/>
    <cellStyle name="一般 7 6 4 2" xfId="961"/>
    <cellStyle name="一般 7 6 4 2 2" xfId="1665"/>
    <cellStyle name="一般 7 6 4 3" xfId="962"/>
    <cellStyle name="一般 7 6 4 4" xfId="1305"/>
    <cellStyle name="一般 7 6 5" xfId="963"/>
    <cellStyle name="一般 7 6 5 2" xfId="964"/>
    <cellStyle name="一般 7 6 5 2 2" xfId="1763"/>
    <cellStyle name="一般 7 6 5 3" xfId="965"/>
    <cellStyle name="一般 7 6 5 4" xfId="1403"/>
    <cellStyle name="一般 7 6 6" xfId="966"/>
    <cellStyle name="一般 7 6 6 2" xfId="1489"/>
    <cellStyle name="一般 7 6 7" xfId="967"/>
    <cellStyle name="一般 7 6 8" xfId="1129"/>
    <cellStyle name="一般 7 7" xfId="968"/>
    <cellStyle name="一般 7 7 2" xfId="969"/>
    <cellStyle name="一般 7 7 2 2" xfId="970"/>
    <cellStyle name="一般 7 7 2 2 2" xfId="1569"/>
    <cellStyle name="一般 7 7 2 3" xfId="971"/>
    <cellStyle name="一般 7 7 2 4" xfId="1209"/>
    <cellStyle name="一般 7 7 3" xfId="972"/>
    <cellStyle name="一般 7 7 3 2" xfId="973"/>
    <cellStyle name="一般 7 7 3 2 2" xfId="1667"/>
    <cellStyle name="一般 7 7 3 3" xfId="974"/>
    <cellStyle name="一般 7 7 3 4" xfId="1307"/>
    <cellStyle name="一般 7 7 4" xfId="975"/>
    <cellStyle name="一般 7 7 4 2" xfId="976"/>
    <cellStyle name="一般 7 7 4 2 2" xfId="1765"/>
    <cellStyle name="一般 7 7 4 3" xfId="977"/>
    <cellStyle name="一般 7 7 4 4" xfId="1405"/>
    <cellStyle name="一般 7 7 5" xfId="978"/>
    <cellStyle name="一般 7 7 5 2" xfId="1511"/>
    <cellStyle name="一般 7 7 6" xfId="979"/>
    <cellStyle name="一般 7 7 7" xfId="1151"/>
    <cellStyle name="一般 7 8" xfId="980"/>
    <cellStyle name="一般 7 8 2" xfId="981"/>
    <cellStyle name="一般 7 8 2 2" xfId="982"/>
    <cellStyle name="一般 7 8 2 2 2" xfId="1602"/>
    <cellStyle name="一般 7 8 2 3" xfId="983"/>
    <cellStyle name="一般 7 8 2 4" xfId="1242"/>
    <cellStyle name="一般 7 8 3" xfId="984"/>
    <cellStyle name="一般 7 8 3 2" xfId="985"/>
    <cellStyle name="一般 7 8 3 2 2" xfId="1700"/>
    <cellStyle name="一般 7 8 3 3" xfId="986"/>
    <cellStyle name="一般 7 8 3 4" xfId="1340"/>
    <cellStyle name="一般 7 8 4" xfId="987"/>
    <cellStyle name="一般 7 8 4 2" xfId="988"/>
    <cellStyle name="一般 7 8 4 2 2" xfId="1798"/>
    <cellStyle name="一般 7 8 4 3" xfId="989"/>
    <cellStyle name="一般 7 8 4 4" xfId="1438"/>
    <cellStyle name="一般 7 8 5" xfId="990"/>
    <cellStyle name="一般 7 8 5 2" xfId="1501"/>
    <cellStyle name="一般 7 8 6" xfId="991"/>
    <cellStyle name="一般 7 8 7" xfId="1141"/>
    <cellStyle name="一般 7 9" xfId="992"/>
    <cellStyle name="一般 7 9 2" xfId="993"/>
    <cellStyle name="一般 7 9 2 2" xfId="994"/>
    <cellStyle name="一般 7 9 2 2 2" xfId="1613"/>
    <cellStyle name="一般 7 9 2 3" xfId="995"/>
    <cellStyle name="一般 7 9 2 4" xfId="1253"/>
    <cellStyle name="一般 7 9 3" xfId="996"/>
    <cellStyle name="一般 7 9 3 2" xfId="997"/>
    <cellStyle name="一般 7 9 3 2 2" xfId="1711"/>
    <cellStyle name="一般 7 9 3 3" xfId="998"/>
    <cellStyle name="一般 7 9 3 4" xfId="1351"/>
    <cellStyle name="一般 7 9 4" xfId="999"/>
    <cellStyle name="一般 7 9 4 2" xfId="1000"/>
    <cellStyle name="一般 7 9 4 2 2" xfId="1809"/>
    <cellStyle name="一般 7 9 4 3" xfId="1001"/>
    <cellStyle name="一般 7 9 4 4" xfId="1449"/>
    <cellStyle name="一般 7 9 5" xfId="1002"/>
    <cellStyle name="一般 7 9 5 2" xfId="1535"/>
    <cellStyle name="一般 7 9 6" xfId="1003"/>
    <cellStyle name="一般 7 9 7" xfId="1175"/>
    <cellStyle name="一般 8" xfId="1004"/>
    <cellStyle name="一般 8 10" xfId="1118"/>
    <cellStyle name="一般 8 2" xfId="1005"/>
    <cellStyle name="一般 8 2 2" xfId="1006"/>
    <cellStyle name="一般 8 2 2 2" xfId="1007"/>
    <cellStyle name="一般 8 2 2 2 2" xfId="1008"/>
    <cellStyle name="一般 8 2 2 2 2 2" xfId="1580"/>
    <cellStyle name="一般 8 2 2 2 3" xfId="1009"/>
    <cellStyle name="一般 8 2 2 2 4" xfId="1220"/>
    <cellStyle name="一般 8 2 2 3" xfId="1010"/>
    <cellStyle name="一般 8 2 2 3 2" xfId="1011"/>
    <cellStyle name="一般 8 2 2 3 2 2" xfId="1678"/>
    <cellStyle name="一般 8 2 2 3 3" xfId="1012"/>
    <cellStyle name="一般 8 2 2 3 4" xfId="1318"/>
    <cellStyle name="一般 8 2 2 4" xfId="1013"/>
    <cellStyle name="一般 8 2 2 4 2" xfId="1014"/>
    <cellStyle name="一般 8 2 2 4 2 2" xfId="1776"/>
    <cellStyle name="一般 8 2 2 4 3" xfId="1015"/>
    <cellStyle name="一般 8 2 2 4 4" xfId="1416"/>
    <cellStyle name="一般 8 2 2 5" xfId="1016"/>
    <cellStyle name="一般 8 2 2 5 2" xfId="1522"/>
    <cellStyle name="一般 8 2 2 6" xfId="1017"/>
    <cellStyle name="一般 8 2 2 7" xfId="1162"/>
    <cellStyle name="一般 8 2 3" xfId="1018"/>
    <cellStyle name="一般 8 2 3 2" xfId="1019"/>
    <cellStyle name="一般 8 2 3 2 2" xfId="1556"/>
    <cellStyle name="一般 8 2 3 3" xfId="1020"/>
    <cellStyle name="一般 8 2 3 4" xfId="1196"/>
    <cellStyle name="一般 8 2 4" xfId="1021"/>
    <cellStyle name="一般 8 2 4 2" xfId="1022"/>
    <cellStyle name="一般 8 2 4 2 2" xfId="1654"/>
    <cellStyle name="一般 8 2 4 3" xfId="1023"/>
    <cellStyle name="一般 8 2 4 4" xfId="1294"/>
    <cellStyle name="一般 8 2 5" xfId="1024"/>
    <cellStyle name="一般 8 2 5 2" xfId="1025"/>
    <cellStyle name="一般 8 2 5 2 2" xfId="1752"/>
    <cellStyle name="一般 8 2 5 3" xfId="1026"/>
    <cellStyle name="一般 8 2 5 4" xfId="1392"/>
    <cellStyle name="一般 8 2 6" xfId="1027"/>
    <cellStyle name="一般 8 2 6 2" xfId="1482"/>
    <cellStyle name="一般 8 2 7" xfId="1028"/>
    <cellStyle name="一般 8 2 8" xfId="1122"/>
    <cellStyle name="一般 8 3" xfId="1029"/>
    <cellStyle name="一般 8 3 2" xfId="1030"/>
    <cellStyle name="一般 8 3 2 2" xfId="1031"/>
    <cellStyle name="一般 8 3 2 2 2" xfId="1570"/>
    <cellStyle name="一般 8 3 2 3" xfId="1032"/>
    <cellStyle name="一般 8 3 2 4" xfId="1210"/>
    <cellStyle name="一般 8 3 3" xfId="1033"/>
    <cellStyle name="一般 8 3 3 2" xfId="1034"/>
    <cellStyle name="一般 8 3 3 2 2" xfId="1668"/>
    <cellStyle name="一般 8 3 3 3" xfId="1035"/>
    <cellStyle name="一般 8 3 3 4" xfId="1308"/>
    <cellStyle name="一般 8 3 4" xfId="1036"/>
    <cellStyle name="一般 8 3 4 2" xfId="1037"/>
    <cellStyle name="一般 8 3 4 2 2" xfId="1766"/>
    <cellStyle name="一般 8 3 4 3" xfId="1038"/>
    <cellStyle name="一般 8 3 4 4" xfId="1406"/>
    <cellStyle name="一般 8 3 5" xfId="1039"/>
    <cellStyle name="一般 8 3 5 2" xfId="1512"/>
    <cellStyle name="一般 8 3 6" xfId="1040"/>
    <cellStyle name="一般 8 3 7" xfId="1152"/>
    <cellStyle name="一般 8 4" xfId="1041"/>
    <cellStyle name="一般 8 4 2" xfId="1042"/>
    <cellStyle name="一般 8 4 2 2" xfId="1502"/>
    <cellStyle name="一般 8 4 3" xfId="1043"/>
    <cellStyle name="一般 8 4 4" xfId="1142"/>
    <cellStyle name="一般 8 5" xfId="1044"/>
    <cellStyle name="一般 8 5 2" xfId="1045"/>
    <cellStyle name="一般 8 5 2 2" xfId="1546"/>
    <cellStyle name="一般 8 5 3" xfId="1046"/>
    <cellStyle name="一般 8 5 4" xfId="1186"/>
    <cellStyle name="一般 8 6" xfId="1047"/>
    <cellStyle name="一般 8 6 2" xfId="1048"/>
    <cellStyle name="一般 8 6 2 2" xfId="1644"/>
    <cellStyle name="一般 8 6 3" xfId="1049"/>
    <cellStyle name="一般 8 6 4" xfId="1284"/>
    <cellStyle name="一般 8 7" xfId="1050"/>
    <cellStyle name="一般 8 7 2" xfId="1051"/>
    <cellStyle name="一般 8 7 2 2" xfId="1742"/>
    <cellStyle name="一般 8 7 3" xfId="1052"/>
    <cellStyle name="一般 8 7 4" xfId="1382"/>
    <cellStyle name="一般 8 8" xfId="1053"/>
    <cellStyle name="一般 8 8 2" xfId="1478"/>
    <cellStyle name="一般 8 9" xfId="1054"/>
    <cellStyle name="一般 9" xfId="1055"/>
    <cellStyle name="一般 9 10" xfId="1119"/>
    <cellStyle name="一般 9 2" xfId="1056"/>
    <cellStyle name="一般 9 2 2" xfId="1057"/>
    <cellStyle name="一般 9 2 2 2" xfId="1058"/>
    <cellStyle name="一般 9 2 2 2 2" xfId="1059"/>
    <cellStyle name="一般 9 2 2 2 2 2" xfId="1585"/>
    <cellStyle name="一般 9 2 2 2 3" xfId="1060"/>
    <cellStyle name="一般 9 2 2 2 4" xfId="1225"/>
    <cellStyle name="一般 9 2 2 3" xfId="1061"/>
    <cellStyle name="一般 9 2 2 3 2" xfId="1062"/>
    <cellStyle name="一般 9 2 2 3 2 2" xfId="1683"/>
    <cellStyle name="一般 9 2 2 3 3" xfId="1063"/>
    <cellStyle name="一般 9 2 2 3 4" xfId="1323"/>
    <cellStyle name="一般 9 2 2 4" xfId="1064"/>
    <cellStyle name="一般 9 2 2 4 2" xfId="1065"/>
    <cellStyle name="一般 9 2 2 4 2 2" xfId="1781"/>
    <cellStyle name="一般 9 2 2 4 3" xfId="1066"/>
    <cellStyle name="一般 9 2 2 4 4" xfId="1421"/>
    <cellStyle name="一般 9 2 2 5" xfId="1067"/>
    <cellStyle name="一般 9 2 2 5 2" xfId="1527"/>
    <cellStyle name="一般 9 2 2 6" xfId="1068"/>
    <cellStyle name="一般 9 2 2 7" xfId="1167"/>
    <cellStyle name="一般 9 2 3" xfId="1069"/>
    <cellStyle name="一般 9 2 3 2" xfId="1070"/>
    <cellStyle name="一般 9 2 3 2 2" xfId="1561"/>
    <cellStyle name="一般 9 2 3 3" xfId="1071"/>
    <cellStyle name="一般 9 2 3 4" xfId="1201"/>
    <cellStyle name="一般 9 2 4" xfId="1072"/>
    <cellStyle name="一般 9 2 4 2" xfId="1073"/>
    <cellStyle name="一般 9 2 4 2 2" xfId="1659"/>
    <cellStyle name="一般 9 2 4 3" xfId="1074"/>
    <cellStyle name="一般 9 2 4 4" xfId="1299"/>
    <cellStyle name="一般 9 2 5" xfId="1075"/>
    <cellStyle name="一般 9 2 5 2" xfId="1076"/>
    <cellStyle name="一般 9 2 5 2 2" xfId="1757"/>
    <cellStyle name="一般 9 2 5 3" xfId="1077"/>
    <cellStyle name="一般 9 2 5 4" xfId="1397"/>
    <cellStyle name="一般 9 2 6" xfId="1078"/>
    <cellStyle name="一般 9 2 6 2" xfId="1483"/>
    <cellStyle name="一般 9 2 7" xfId="1079"/>
    <cellStyle name="一般 9 2 8" xfId="1123"/>
    <cellStyle name="一般 9 3" xfId="1080"/>
    <cellStyle name="一般 9 3 2" xfId="1081"/>
    <cellStyle name="一般 9 3 2 2" xfId="1082"/>
    <cellStyle name="一般 9 3 2 2 2" xfId="1575"/>
    <cellStyle name="一般 9 3 2 3" xfId="1083"/>
    <cellStyle name="一般 9 3 2 4" xfId="1215"/>
    <cellStyle name="一般 9 3 3" xfId="1084"/>
    <cellStyle name="一般 9 3 3 2" xfId="1085"/>
    <cellStyle name="一般 9 3 3 2 2" xfId="1673"/>
    <cellStyle name="一般 9 3 3 3" xfId="1086"/>
    <cellStyle name="一般 9 3 3 4" xfId="1313"/>
    <cellStyle name="一般 9 3 4" xfId="1087"/>
    <cellStyle name="一般 9 3 4 2" xfId="1088"/>
    <cellStyle name="一般 9 3 4 2 2" xfId="1771"/>
    <cellStyle name="一般 9 3 4 3" xfId="1089"/>
    <cellStyle name="一般 9 3 4 4" xfId="1411"/>
    <cellStyle name="一般 9 3 5" xfId="1090"/>
    <cellStyle name="一般 9 3 5 2" xfId="1517"/>
    <cellStyle name="一般 9 3 6" xfId="1091"/>
    <cellStyle name="一般 9 3 7" xfId="1157"/>
    <cellStyle name="一般 9 4" xfId="1092"/>
    <cellStyle name="一般 9 4 2" xfId="1093"/>
    <cellStyle name="一般 9 4 2 2" xfId="1507"/>
    <cellStyle name="一般 9 4 3" xfId="1094"/>
    <cellStyle name="一般 9 4 4" xfId="1147"/>
    <cellStyle name="一般 9 5" xfId="1095"/>
    <cellStyle name="一般 9 5 2" xfId="1096"/>
    <cellStyle name="一般 9 5 2 2" xfId="1551"/>
    <cellStyle name="一般 9 5 3" xfId="1097"/>
    <cellStyle name="一般 9 5 4" xfId="1191"/>
    <cellStyle name="一般 9 6" xfId="1098"/>
    <cellStyle name="一般 9 6 2" xfId="1099"/>
    <cellStyle name="一般 9 6 2 2" xfId="1649"/>
    <cellStyle name="一般 9 6 3" xfId="1100"/>
    <cellStyle name="一般 9 6 4" xfId="1289"/>
    <cellStyle name="一般 9 7" xfId="1101"/>
    <cellStyle name="一般 9 7 2" xfId="1102"/>
    <cellStyle name="一般 9 7 2 2" xfId="1747"/>
    <cellStyle name="一般 9 7 3" xfId="1103"/>
    <cellStyle name="一般 9 7 4" xfId="1387"/>
    <cellStyle name="一般 9 8" xfId="1104"/>
    <cellStyle name="一般 9 8 2" xfId="1479"/>
    <cellStyle name="一般 9 9" xfId="1105"/>
    <cellStyle name="一般_101.06" xfId="1"/>
    <cellStyle name="一般_102.11" xfId="3"/>
    <cellStyle name="一般_102.12-1" xfId="7"/>
    <cellStyle name="一般_102.12豐東" xfId="5"/>
    <cellStyle name="一般_新興幼稚園點心" xfId="18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1667</xdr:colOff>
      <xdr:row>1</xdr:row>
      <xdr:rowOff>241952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xmlns="" id="{61A57F9E-0054-471E-A469-C07EC22EF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7335917" cy="5562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781"/>
            </a:avLst>
          </a:prstTxWarp>
        </a:bodyPr>
        <a:lstStyle/>
        <a:p>
          <a:pPr algn="ctr" rtl="0">
            <a:buNone/>
          </a:pPr>
          <a:r>
            <a:rPr lang="zh-TW" altLang="en-US" sz="3600" i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ea typeface="文鼎粗隸" panose="02010609010101010101" pitchFamily="49" charset="-120"/>
            </a:rPr>
            <a:t>玉美生技</a:t>
          </a:r>
          <a:r>
            <a:rPr lang="en-US" altLang="zh-TW" sz="3600" i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ea typeface="文鼎粗隸" panose="02010609010101010101" pitchFamily="49" charset="-120"/>
            </a:rPr>
            <a:t>(</a:t>
          </a:r>
          <a:r>
            <a:rPr lang="zh-TW" altLang="en-US" sz="3600" i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ea typeface="文鼎粗隸" panose="02010609010101010101" pitchFamily="49" charset="-120"/>
            </a:rPr>
            <a:t>股</a:t>
          </a:r>
          <a:r>
            <a:rPr lang="en-US" altLang="zh-TW" sz="3600" i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ea typeface="文鼎粗隸" panose="02010609010101010101" pitchFamily="49" charset="-120"/>
            </a:rPr>
            <a:t>)</a:t>
          </a:r>
          <a:r>
            <a:rPr lang="zh-TW" altLang="en-US" sz="3600" i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ea typeface="文鼎粗隸" panose="02010609010101010101" pitchFamily="49" charset="-120"/>
            </a:rPr>
            <a:t>公司 美味優質營養午餐菜單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rgb="FFFFFF00"/>
  </sheetPr>
  <dimension ref="A1:AM67"/>
  <sheetViews>
    <sheetView tabSelected="1" zoomScaleNormal="100" workbookViewId="0">
      <selection activeCell="Y11" sqref="Y11"/>
    </sheetView>
  </sheetViews>
  <sheetFormatPr defaultRowHeight="15.75"/>
  <cols>
    <col min="1" max="1" width="3.125" style="183" customWidth="1"/>
    <col min="2" max="2" width="5.125" style="183" customWidth="1"/>
    <col min="3" max="3" width="4.125" style="183" customWidth="1"/>
    <col min="4" max="4" width="5.625" style="183" customWidth="1"/>
    <col min="5" max="5" width="4.125" style="183" customWidth="1"/>
    <col min="6" max="6" width="5.125" style="183" customWidth="1"/>
    <col min="7" max="7" width="4.125" style="183" customWidth="1"/>
    <col min="8" max="8" width="5.625" style="183" customWidth="1"/>
    <col min="9" max="9" width="4.125" style="183" customWidth="1"/>
    <col min="10" max="10" width="5.125" style="183" customWidth="1"/>
    <col min="11" max="11" width="4.125" style="183" customWidth="1"/>
    <col min="12" max="12" width="5.625" style="183" customWidth="1"/>
    <col min="13" max="13" width="4.125" style="183" customWidth="1"/>
    <col min="14" max="14" width="5.125" style="183" customWidth="1"/>
    <col min="15" max="15" width="4.125" style="183" customWidth="1"/>
    <col min="16" max="16" width="5.625" style="183" customWidth="1"/>
    <col min="17" max="17" width="4.125" style="183" customWidth="1"/>
    <col min="18" max="18" width="5.125" style="183" customWidth="1"/>
    <col min="19" max="19" width="4.125" style="183" customWidth="1"/>
    <col min="20" max="20" width="5.625" style="183" customWidth="1"/>
    <col min="21" max="21" width="4.875" style="183" customWidth="1"/>
    <col min="22" max="22" width="5.125" style="183" customWidth="1"/>
    <col min="23" max="23" width="4.125" style="183" customWidth="1"/>
    <col min="24" max="24" width="5.625" style="183" customWidth="1"/>
    <col min="25" max="25" width="4.875" style="183" customWidth="1"/>
    <col min="26" max="252" width="9" style="183"/>
    <col min="253" max="253" width="3.125" style="183" customWidth="1"/>
    <col min="254" max="254" width="5.125" style="183" customWidth="1"/>
    <col min="255" max="255" width="4.125" style="183" customWidth="1"/>
    <col min="256" max="256" width="5.625" style="183" customWidth="1"/>
    <col min="257" max="257" width="4.125" style="183" customWidth="1"/>
    <col min="258" max="258" width="5.125" style="183" customWidth="1"/>
    <col min="259" max="259" width="4.125" style="183" customWidth="1"/>
    <col min="260" max="260" width="5.625" style="183" customWidth="1"/>
    <col min="261" max="261" width="4.125" style="183" customWidth="1"/>
    <col min="262" max="262" width="5.125" style="183" customWidth="1"/>
    <col min="263" max="263" width="4.125" style="183" customWidth="1"/>
    <col min="264" max="264" width="5.625" style="183" customWidth="1"/>
    <col min="265" max="265" width="4.125" style="183" customWidth="1"/>
    <col min="266" max="266" width="5.125" style="183" customWidth="1"/>
    <col min="267" max="267" width="4.125" style="183" customWidth="1"/>
    <col min="268" max="268" width="5.625" style="183" customWidth="1"/>
    <col min="269" max="269" width="4.125" style="183" customWidth="1"/>
    <col min="270" max="270" width="5.125" style="183" customWidth="1"/>
    <col min="271" max="271" width="4.125" style="183" customWidth="1"/>
    <col min="272" max="272" width="5.625" style="183" customWidth="1"/>
    <col min="273" max="273" width="4.875" style="183" customWidth="1"/>
    <col min="274" max="274" width="5.125" style="183" customWidth="1"/>
    <col min="275" max="275" width="4.125" style="183" customWidth="1"/>
    <col min="276" max="276" width="5.625" style="183" customWidth="1"/>
    <col min="277" max="277" width="4.875" style="183" customWidth="1"/>
    <col min="278" max="508" width="9" style="183"/>
    <col min="509" max="509" width="3.125" style="183" customWidth="1"/>
    <col min="510" max="510" width="5.125" style="183" customWidth="1"/>
    <col min="511" max="511" width="4.125" style="183" customWidth="1"/>
    <col min="512" max="512" width="5.625" style="183" customWidth="1"/>
    <col min="513" max="513" width="4.125" style="183" customWidth="1"/>
    <col min="514" max="514" width="5.125" style="183" customWidth="1"/>
    <col min="515" max="515" width="4.125" style="183" customWidth="1"/>
    <col min="516" max="516" width="5.625" style="183" customWidth="1"/>
    <col min="517" max="517" width="4.125" style="183" customWidth="1"/>
    <col min="518" max="518" width="5.125" style="183" customWidth="1"/>
    <col min="519" max="519" width="4.125" style="183" customWidth="1"/>
    <col min="520" max="520" width="5.625" style="183" customWidth="1"/>
    <col min="521" max="521" width="4.125" style="183" customWidth="1"/>
    <col min="522" max="522" width="5.125" style="183" customWidth="1"/>
    <col min="523" max="523" width="4.125" style="183" customWidth="1"/>
    <col min="524" max="524" width="5.625" style="183" customWidth="1"/>
    <col min="525" max="525" width="4.125" style="183" customWidth="1"/>
    <col min="526" max="526" width="5.125" style="183" customWidth="1"/>
    <col min="527" max="527" width="4.125" style="183" customWidth="1"/>
    <col min="528" max="528" width="5.625" style="183" customWidth="1"/>
    <col min="529" max="529" width="4.875" style="183" customWidth="1"/>
    <col min="530" max="530" width="5.125" style="183" customWidth="1"/>
    <col min="531" max="531" width="4.125" style="183" customWidth="1"/>
    <col min="532" max="532" width="5.625" style="183" customWidth="1"/>
    <col min="533" max="533" width="4.875" style="183" customWidth="1"/>
    <col min="534" max="764" width="9" style="183"/>
    <col min="765" max="765" width="3.125" style="183" customWidth="1"/>
    <col min="766" max="766" width="5.125" style="183" customWidth="1"/>
    <col min="767" max="767" width="4.125" style="183" customWidth="1"/>
    <col min="768" max="768" width="5.625" style="183" customWidth="1"/>
    <col min="769" max="769" width="4.125" style="183" customWidth="1"/>
    <col min="770" max="770" width="5.125" style="183" customWidth="1"/>
    <col min="771" max="771" width="4.125" style="183" customWidth="1"/>
    <col min="772" max="772" width="5.625" style="183" customWidth="1"/>
    <col min="773" max="773" width="4.125" style="183" customWidth="1"/>
    <col min="774" max="774" width="5.125" style="183" customWidth="1"/>
    <col min="775" max="775" width="4.125" style="183" customWidth="1"/>
    <col min="776" max="776" width="5.625" style="183" customWidth="1"/>
    <col min="777" max="777" width="4.125" style="183" customWidth="1"/>
    <col min="778" max="778" width="5.125" style="183" customWidth="1"/>
    <col min="779" max="779" width="4.125" style="183" customWidth="1"/>
    <col min="780" max="780" width="5.625" style="183" customWidth="1"/>
    <col min="781" max="781" width="4.125" style="183" customWidth="1"/>
    <col min="782" max="782" width="5.125" style="183" customWidth="1"/>
    <col min="783" max="783" width="4.125" style="183" customWidth="1"/>
    <col min="784" max="784" width="5.625" style="183" customWidth="1"/>
    <col min="785" max="785" width="4.875" style="183" customWidth="1"/>
    <col min="786" max="786" width="5.125" style="183" customWidth="1"/>
    <col min="787" max="787" width="4.125" style="183" customWidth="1"/>
    <col min="788" max="788" width="5.625" style="183" customWidth="1"/>
    <col min="789" max="789" width="4.875" style="183" customWidth="1"/>
    <col min="790" max="1020" width="9" style="183"/>
    <col min="1021" max="1021" width="3.125" style="183" customWidth="1"/>
    <col min="1022" max="1022" width="5.125" style="183" customWidth="1"/>
    <col min="1023" max="1023" width="4.125" style="183" customWidth="1"/>
    <col min="1024" max="1024" width="5.625" style="183" customWidth="1"/>
    <col min="1025" max="1025" width="4.125" style="183" customWidth="1"/>
    <col min="1026" max="1026" width="5.125" style="183" customWidth="1"/>
    <col min="1027" max="1027" width="4.125" style="183" customWidth="1"/>
    <col min="1028" max="1028" width="5.625" style="183" customWidth="1"/>
    <col min="1029" max="1029" width="4.125" style="183" customWidth="1"/>
    <col min="1030" max="1030" width="5.125" style="183" customWidth="1"/>
    <col min="1031" max="1031" width="4.125" style="183" customWidth="1"/>
    <col min="1032" max="1032" width="5.625" style="183" customWidth="1"/>
    <col min="1033" max="1033" width="4.125" style="183" customWidth="1"/>
    <col min="1034" max="1034" width="5.125" style="183" customWidth="1"/>
    <col min="1035" max="1035" width="4.125" style="183" customWidth="1"/>
    <col min="1036" max="1036" width="5.625" style="183" customWidth="1"/>
    <col min="1037" max="1037" width="4.125" style="183" customWidth="1"/>
    <col min="1038" max="1038" width="5.125" style="183" customWidth="1"/>
    <col min="1039" max="1039" width="4.125" style="183" customWidth="1"/>
    <col min="1040" max="1040" width="5.625" style="183" customWidth="1"/>
    <col min="1041" max="1041" width="4.875" style="183" customWidth="1"/>
    <col min="1042" max="1042" width="5.125" style="183" customWidth="1"/>
    <col min="1043" max="1043" width="4.125" style="183" customWidth="1"/>
    <col min="1044" max="1044" width="5.625" style="183" customWidth="1"/>
    <col min="1045" max="1045" width="4.875" style="183" customWidth="1"/>
    <col min="1046" max="1276" width="9" style="183"/>
    <col min="1277" max="1277" width="3.125" style="183" customWidth="1"/>
    <col min="1278" max="1278" width="5.125" style="183" customWidth="1"/>
    <col min="1279" max="1279" width="4.125" style="183" customWidth="1"/>
    <col min="1280" max="1280" width="5.625" style="183" customWidth="1"/>
    <col min="1281" max="1281" width="4.125" style="183" customWidth="1"/>
    <col min="1282" max="1282" width="5.125" style="183" customWidth="1"/>
    <col min="1283" max="1283" width="4.125" style="183" customWidth="1"/>
    <col min="1284" max="1284" width="5.625" style="183" customWidth="1"/>
    <col min="1285" max="1285" width="4.125" style="183" customWidth="1"/>
    <col min="1286" max="1286" width="5.125" style="183" customWidth="1"/>
    <col min="1287" max="1287" width="4.125" style="183" customWidth="1"/>
    <col min="1288" max="1288" width="5.625" style="183" customWidth="1"/>
    <col min="1289" max="1289" width="4.125" style="183" customWidth="1"/>
    <col min="1290" max="1290" width="5.125" style="183" customWidth="1"/>
    <col min="1291" max="1291" width="4.125" style="183" customWidth="1"/>
    <col min="1292" max="1292" width="5.625" style="183" customWidth="1"/>
    <col min="1293" max="1293" width="4.125" style="183" customWidth="1"/>
    <col min="1294" max="1294" width="5.125" style="183" customWidth="1"/>
    <col min="1295" max="1295" width="4.125" style="183" customWidth="1"/>
    <col min="1296" max="1296" width="5.625" style="183" customWidth="1"/>
    <col min="1297" max="1297" width="4.875" style="183" customWidth="1"/>
    <col min="1298" max="1298" width="5.125" style="183" customWidth="1"/>
    <col min="1299" max="1299" width="4.125" style="183" customWidth="1"/>
    <col min="1300" max="1300" width="5.625" style="183" customWidth="1"/>
    <col min="1301" max="1301" width="4.875" style="183" customWidth="1"/>
    <col min="1302" max="1532" width="9" style="183"/>
    <col min="1533" max="1533" width="3.125" style="183" customWidth="1"/>
    <col min="1534" max="1534" width="5.125" style="183" customWidth="1"/>
    <col min="1535" max="1535" width="4.125" style="183" customWidth="1"/>
    <col min="1536" max="1536" width="5.625" style="183" customWidth="1"/>
    <col min="1537" max="1537" width="4.125" style="183" customWidth="1"/>
    <col min="1538" max="1538" width="5.125" style="183" customWidth="1"/>
    <col min="1539" max="1539" width="4.125" style="183" customWidth="1"/>
    <col min="1540" max="1540" width="5.625" style="183" customWidth="1"/>
    <col min="1541" max="1541" width="4.125" style="183" customWidth="1"/>
    <col min="1542" max="1542" width="5.125" style="183" customWidth="1"/>
    <col min="1543" max="1543" width="4.125" style="183" customWidth="1"/>
    <col min="1544" max="1544" width="5.625" style="183" customWidth="1"/>
    <col min="1545" max="1545" width="4.125" style="183" customWidth="1"/>
    <col min="1546" max="1546" width="5.125" style="183" customWidth="1"/>
    <col min="1547" max="1547" width="4.125" style="183" customWidth="1"/>
    <col min="1548" max="1548" width="5.625" style="183" customWidth="1"/>
    <col min="1549" max="1549" width="4.125" style="183" customWidth="1"/>
    <col min="1550" max="1550" width="5.125" style="183" customWidth="1"/>
    <col min="1551" max="1551" width="4.125" style="183" customWidth="1"/>
    <col min="1552" max="1552" width="5.625" style="183" customWidth="1"/>
    <col min="1553" max="1553" width="4.875" style="183" customWidth="1"/>
    <col min="1554" max="1554" width="5.125" style="183" customWidth="1"/>
    <col min="1555" max="1555" width="4.125" style="183" customWidth="1"/>
    <col min="1556" max="1556" width="5.625" style="183" customWidth="1"/>
    <col min="1557" max="1557" width="4.875" style="183" customWidth="1"/>
    <col min="1558" max="1788" width="9" style="183"/>
    <col min="1789" max="1789" width="3.125" style="183" customWidth="1"/>
    <col min="1790" max="1790" width="5.125" style="183" customWidth="1"/>
    <col min="1791" max="1791" width="4.125" style="183" customWidth="1"/>
    <col min="1792" max="1792" width="5.625" style="183" customWidth="1"/>
    <col min="1793" max="1793" width="4.125" style="183" customWidth="1"/>
    <col min="1794" max="1794" width="5.125" style="183" customWidth="1"/>
    <col min="1795" max="1795" width="4.125" style="183" customWidth="1"/>
    <col min="1796" max="1796" width="5.625" style="183" customWidth="1"/>
    <col min="1797" max="1797" width="4.125" style="183" customWidth="1"/>
    <col min="1798" max="1798" width="5.125" style="183" customWidth="1"/>
    <col min="1799" max="1799" width="4.125" style="183" customWidth="1"/>
    <col min="1800" max="1800" width="5.625" style="183" customWidth="1"/>
    <col min="1801" max="1801" width="4.125" style="183" customWidth="1"/>
    <col min="1802" max="1802" width="5.125" style="183" customWidth="1"/>
    <col min="1803" max="1803" width="4.125" style="183" customWidth="1"/>
    <col min="1804" max="1804" width="5.625" style="183" customWidth="1"/>
    <col min="1805" max="1805" width="4.125" style="183" customWidth="1"/>
    <col min="1806" max="1806" width="5.125" style="183" customWidth="1"/>
    <col min="1807" max="1807" width="4.125" style="183" customWidth="1"/>
    <col min="1808" max="1808" width="5.625" style="183" customWidth="1"/>
    <col min="1809" max="1809" width="4.875" style="183" customWidth="1"/>
    <col min="1810" max="1810" width="5.125" style="183" customWidth="1"/>
    <col min="1811" max="1811" width="4.125" style="183" customWidth="1"/>
    <col min="1812" max="1812" width="5.625" style="183" customWidth="1"/>
    <col min="1813" max="1813" width="4.875" style="183" customWidth="1"/>
    <col min="1814" max="2044" width="9" style="183"/>
    <col min="2045" max="2045" width="3.125" style="183" customWidth="1"/>
    <col min="2046" max="2046" width="5.125" style="183" customWidth="1"/>
    <col min="2047" max="2047" width="4.125" style="183" customWidth="1"/>
    <col min="2048" max="2048" width="5.625" style="183" customWidth="1"/>
    <col min="2049" max="2049" width="4.125" style="183" customWidth="1"/>
    <col min="2050" max="2050" width="5.125" style="183" customWidth="1"/>
    <col min="2051" max="2051" width="4.125" style="183" customWidth="1"/>
    <col min="2052" max="2052" width="5.625" style="183" customWidth="1"/>
    <col min="2053" max="2053" width="4.125" style="183" customWidth="1"/>
    <col min="2054" max="2054" width="5.125" style="183" customWidth="1"/>
    <col min="2055" max="2055" width="4.125" style="183" customWidth="1"/>
    <col min="2056" max="2056" width="5.625" style="183" customWidth="1"/>
    <col min="2057" max="2057" width="4.125" style="183" customWidth="1"/>
    <col min="2058" max="2058" width="5.125" style="183" customWidth="1"/>
    <col min="2059" max="2059" width="4.125" style="183" customWidth="1"/>
    <col min="2060" max="2060" width="5.625" style="183" customWidth="1"/>
    <col min="2061" max="2061" width="4.125" style="183" customWidth="1"/>
    <col min="2062" max="2062" width="5.125" style="183" customWidth="1"/>
    <col min="2063" max="2063" width="4.125" style="183" customWidth="1"/>
    <col min="2064" max="2064" width="5.625" style="183" customWidth="1"/>
    <col min="2065" max="2065" width="4.875" style="183" customWidth="1"/>
    <col min="2066" max="2066" width="5.125" style="183" customWidth="1"/>
    <col min="2067" max="2067" width="4.125" style="183" customWidth="1"/>
    <col min="2068" max="2068" width="5.625" style="183" customWidth="1"/>
    <col min="2069" max="2069" width="4.875" style="183" customWidth="1"/>
    <col min="2070" max="2300" width="9" style="183"/>
    <col min="2301" max="2301" width="3.125" style="183" customWidth="1"/>
    <col min="2302" max="2302" width="5.125" style="183" customWidth="1"/>
    <col min="2303" max="2303" width="4.125" style="183" customWidth="1"/>
    <col min="2304" max="2304" width="5.625" style="183" customWidth="1"/>
    <col min="2305" max="2305" width="4.125" style="183" customWidth="1"/>
    <col min="2306" max="2306" width="5.125" style="183" customWidth="1"/>
    <col min="2307" max="2307" width="4.125" style="183" customWidth="1"/>
    <col min="2308" max="2308" width="5.625" style="183" customWidth="1"/>
    <col min="2309" max="2309" width="4.125" style="183" customWidth="1"/>
    <col min="2310" max="2310" width="5.125" style="183" customWidth="1"/>
    <col min="2311" max="2311" width="4.125" style="183" customWidth="1"/>
    <col min="2312" max="2312" width="5.625" style="183" customWidth="1"/>
    <col min="2313" max="2313" width="4.125" style="183" customWidth="1"/>
    <col min="2314" max="2314" width="5.125" style="183" customWidth="1"/>
    <col min="2315" max="2315" width="4.125" style="183" customWidth="1"/>
    <col min="2316" max="2316" width="5.625" style="183" customWidth="1"/>
    <col min="2317" max="2317" width="4.125" style="183" customWidth="1"/>
    <col min="2318" max="2318" width="5.125" style="183" customWidth="1"/>
    <col min="2319" max="2319" width="4.125" style="183" customWidth="1"/>
    <col min="2320" max="2320" width="5.625" style="183" customWidth="1"/>
    <col min="2321" max="2321" width="4.875" style="183" customWidth="1"/>
    <col min="2322" max="2322" width="5.125" style="183" customWidth="1"/>
    <col min="2323" max="2323" width="4.125" style="183" customWidth="1"/>
    <col min="2324" max="2324" width="5.625" style="183" customWidth="1"/>
    <col min="2325" max="2325" width="4.875" style="183" customWidth="1"/>
    <col min="2326" max="2556" width="9" style="183"/>
    <col min="2557" max="2557" width="3.125" style="183" customWidth="1"/>
    <col min="2558" max="2558" width="5.125" style="183" customWidth="1"/>
    <col min="2559" max="2559" width="4.125" style="183" customWidth="1"/>
    <col min="2560" max="2560" width="5.625" style="183" customWidth="1"/>
    <col min="2561" max="2561" width="4.125" style="183" customWidth="1"/>
    <col min="2562" max="2562" width="5.125" style="183" customWidth="1"/>
    <col min="2563" max="2563" width="4.125" style="183" customWidth="1"/>
    <col min="2564" max="2564" width="5.625" style="183" customWidth="1"/>
    <col min="2565" max="2565" width="4.125" style="183" customWidth="1"/>
    <col min="2566" max="2566" width="5.125" style="183" customWidth="1"/>
    <col min="2567" max="2567" width="4.125" style="183" customWidth="1"/>
    <col min="2568" max="2568" width="5.625" style="183" customWidth="1"/>
    <col min="2569" max="2569" width="4.125" style="183" customWidth="1"/>
    <col min="2570" max="2570" width="5.125" style="183" customWidth="1"/>
    <col min="2571" max="2571" width="4.125" style="183" customWidth="1"/>
    <col min="2572" max="2572" width="5.625" style="183" customWidth="1"/>
    <col min="2573" max="2573" width="4.125" style="183" customWidth="1"/>
    <col min="2574" max="2574" width="5.125" style="183" customWidth="1"/>
    <col min="2575" max="2575" width="4.125" style="183" customWidth="1"/>
    <col min="2576" max="2576" width="5.625" style="183" customWidth="1"/>
    <col min="2577" max="2577" width="4.875" style="183" customWidth="1"/>
    <col min="2578" max="2578" width="5.125" style="183" customWidth="1"/>
    <col min="2579" max="2579" width="4.125" style="183" customWidth="1"/>
    <col min="2580" max="2580" width="5.625" style="183" customWidth="1"/>
    <col min="2581" max="2581" width="4.875" style="183" customWidth="1"/>
    <col min="2582" max="2812" width="9" style="183"/>
    <col min="2813" max="2813" width="3.125" style="183" customWidth="1"/>
    <col min="2814" max="2814" width="5.125" style="183" customWidth="1"/>
    <col min="2815" max="2815" width="4.125" style="183" customWidth="1"/>
    <col min="2816" max="2816" width="5.625" style="183" customWidth="1"/>
    <col min="2817" max="2817" width="4.125" style="183" customWidth="1"/>
    <col min="2818" max="2818" width="5.125" style="183" customWidth="1"/>
    <col min="2819" max="2819" width="4.125" style="183" customWidth="1"/>
    <col min="2820" max="2820" width="5.625" style="183" customWidth="1"/>
    <col min="2821" max="2821" width="4.125" style="183" customWidth="1"/>
    <col min="2822" max="2822" width="5.125" style="183" customWidth="1"/>
    <col min="2823" max="2823" width="4.125" style="183" customWidth="1"/>
    <col min="2824" max="2824" width="5.625" style="183" customWidth="1"/>
    <col min="2825" max="2825" width="4.125" style="183" customWidth="1"/>
    <col min="2826" max="2826" width="5.125" style="183" customWidth="1"/>
    <col min="2827" max="2827" width="4.125" style="183" customWidth="1"/>
    <col min="2828" max="2828" width="5.625" style="183" customWidth="1"/>
    <col min="2829" max="2829" width="4.125" style="183" customWidth="1"/>
    <col min="2830" max="2830" width="5.125" style="183" customWidth="1"/>
    <col min="2831" max="2831" width="4.125" style="183" customWidth="1"/>
    <col min="2832" max="2832" width="5.625" style="183" customWidth="1"/>
    <col min="2833" max="2833" width="4.875" style="183" customWidth="1"/>
    <col min="2834" max="2834" width="5.125" style="183" customWidth="1"/>
    <col min="2835" max="2835" width="4.125" style="183" customWidth="1"/>
    <col min="2836" max="2836" width="5.625" style="183" customWidth="1"/>
    <col min="2837" max="2837" width="4.875" style="183" customWidth="1"/>
    <col min="2838" max="3068" width="9" style="183"/>
    <col min="3069" max="3069" width="3.125" style="183" customWidth="1"/>
    <col min="3070" max="3070" width="5.125" style="183" customWidth="1"/>
    <col min="3071" max="3071" width="4.125" style="183" customWidth="1"/>
    <col min="3072" max="3072" width="5.625" style="183" customWidth="1"/>
    <col min="3073" max="3073" width="4.125" style="183" customWidth="1"/>
    <col min="3074" max="3074" width="5.125" style="183" customWidth="1"/>
    <col min="3075" max="3075" width="4.125" style="183" customWidth="1"/>
    <col min="3076" max="3076" width="5.625" style="183" customWidth="1"/>
    <col min="3077" max="3077" width="4.125" style="183" customWidth="1"/>
    <col min="3078" max="3078" width="5.125" style="183" customWidth="1"/>
    <col min="3079" max="3079" width="4.125" style="183" customWidth="1"/>
    <col min="3080" max="3080" width="5.625" style="183" customWidth="1"/>
    <col min="3081" max="3081" width="4.125" style="183" customWidth="1"/>
    <col min="3082" max="3082" width="5.125" style="183" customWidth="1"/>
    <col min="3083" max="3083" width="4.125" style="183" customWidth="1"/>
    <col min="3084" max="3084" width="5.625" style="183" customWidth="1"/>
    <col min="3085" max="3085" width="4.125" style="183" customWidth="1"/>
    <col min="3086" max="3086" width="5.125" style="183" customWidth="1"/>
    <col min="3087" max="3087" width="4.125" style="183" customWidth="1"/>
    <col min="3088" max="3088" width="5.625" style="183" customWidth="1"/>
    <col min="3089" max="3089" width="4.875" style="183" customWidth="1"/>
    <col min="3090" max="3090" width="5.125" style="183" customWidth="1"/>
    <col min="3091" max="3091" width="4.125" style="183" customWidth="1"/>
    <col min="3092" max="3092" width="5.625" style="183" customWidth="1"/>
    <col min="3093" max="3093" width="4.875" style="183" customWidth="1"/>
    <col min="3094" max="3324" width="9" style="183"/>
    <col min="3325" max="3325" width="3.125" style="183" customWidth="1"/>
    <col min="3326" max="3326" width="5.125" style="183" customWidth="1"/>
    <col min="3327" max="3327" width="4.125" style="183" customWidth="1"/>
    <col min="3328" max="3328" width="5.625" style="183" customWidth="1"/>
    <col min="3329" max="3329" width="4.125" style="183" customWidth="1"/>
    <col min="3330" max="3330" width="5.125" style="183" customWidth="1"/>
    <col min="3331" max="3331" width="4.125" style="183" customWidth="1"/>
    <col min="3332" max="3332" width="5.625" style="183" customWidth="1"/>
    <col min="3333" max="3333" width="4.125" style="183" customWidth="1"/>
    <col min="3334" max="3334" width="5.125" style="183" customWidth="1"/>
    <col min="3335" max="3335" width="4.125" style="183" customWidth="1"/>
    <col min="3336" max="3336" width="5.625" style="183" customWidth="1"/>
    <col min="3337" max="3337" width="4.125" style="183" customWidth="1"/>
    <col min="3338" max="3338" width="5.125" style="183" customWidth="1"/>
    <col min="3339" max="3339" width="4.125" style="183" customWidth="1"/>
    <col min="3340" max="3340" width="5.625" style="183" customWidth="1"/>
    <col min="3341" max="3341" width="4.125" style="183" customWidth="1"/>
    <col min="3342" max="3342" width="5.125" style="183" customWidth="1"/>
    <col min="3343" max="3343" width="4.125" style="183" customWidth="1"/>
    <col min="3344" max="3344" width="5.625" style="183" customWidth="1"/>
    <col min="3345" max="3345" width="4.875" style="183" customWidth="1"/>
    <col min="3346" max="3346" width="5.125" style="183" customWidth="1"/>
    <col min="3347" max="3347" width="4.125" style="183" customWidth="1"/>
    <col min="3348" max="3348" width="5.625" style="183" customWidth="1"/>
    <col min="3349" max="3349" width="4.875" style="183" customWidth="1"/>
    <col min="3350" max="3580" width="9" style="183"/>
    <col min="3581" max="3581" width="3.125" style="183" customWidth="1"/>
    <col min="3582" max="3582" width="5.125" style="183" customWidth="1"/>
    <col min="3583" max="3583" width="4.125" style="183" customWidth="1"/>
    <col min="3584" max="3584" width="5.625" style="183" customWidth="1"/>
    <col min="3585" max="3585" width="4.125" style="183" customWidth="1"/>
    <col min="3586" max="3586" width="5.125" style="183" customWidth="1"/>
    <col min="3587" max="3587" width="4.125" style="183" customWidth="1"/>
    <col min="3588" max="3588" width="5.625" style="183" customWidth="1"/>
    <col min="3589" max="3589" width="4.125" style="183" customWidth="1"/>
    <col min="3590" max="3590" width="5.125" style="183" customWidth="1"/>
    <col min="3591" max="3591" width="4.125" style="183" customWidth="1"/>
    <col min="3592" max="3592" width="5.625" style="183" customWidth="1"/>
    <col min="3593" max="3593" width="4.125" style="183" customWidth="1"/>
    <col min="3594" max="3594" width="5.125" style="183" customWidth="1"/>
    <col min="3595" max="3595" width="4.125" style="183" customWidth="1"/>
    <col min="3596" max="3596" width="5.625" style="183" customWidth="1"/>
    <col min="3597" max="3597" width="4.125" style="183" customWidth="1"/>
    <col min="3598" max="3598" width="5.125" style="183" customWidth="1"/>
    <col min="3599" max="3599" width="4.125" style="183" customWidth="1"/>
    <col min="3600" max="3600" width="5.625" style="183" customWidth="1"/>
    <col min="3601" max="3601" width="4.875" style="183" customWidth="1"/>
    <col min="3602" max="3602" width="5.125" style="183" customWidth="1"/>
    <col min="3603" max="3603" width="4.125" style="183" customWidth="1"/>
    <col min="3604" max="3604" width="5.625" style="183" customWidth="1"/>
    <col min="3605" max="3605" width="4.875" style="183" customWidth="1"/>
    <col min="3606" max="3836" width="9" style="183"/>
    <col min="3837" max="3837" width="3.125" style="183" customWidth="1"/>
    <col min="3838" max="3838" width="5.125" style="183" customWidth="1"/>
    <col min="3839" max="3839" width="4.125" style="183" customWidth="1"/>
    <col min="3840" max="3840" width="5.625" style="183" customWidth="1"/>
    <col min="3841" max="3841" width="4.125" style="183" customWidth="1"/>
    <col min="3842" max="3842" width="5.125" style="183" customWidth="1"/>
    <col min="3843" max="3843" width="4.125" style="183" customWidth="1"/>
    <col min="3844" max="3844" width="5.625" style="183" customWidth="1"/>
    <col min="3845" max="3845" width="4.125" style="183" customWidth="1"/>
    <col min="3846" max="3846" width="5.125" style="183" customWidth="1"/>
    <col min="3847" max="3847" width="4.125" style="183" customWidth="1"/>
    <col min="3848" max="3848" width="5.625" style="183" customWidth="1"/>
    <col min="3849" max="3849" width="4.125" style="183" customWidth="1"/>
    <col min="3850" max="3850" width="5.125" style="183" customWidth="1"/>
    <col min="3851" max="3851" width="4.125" style="183" customWidth="1"/>
    <col min="3852" max="3852" width="5.625" style="183" customWidth="1"/>
    <col min="3853" max="3853" width="4.125" style="183" customWidth="1"/>
    <col min="3854" max="3854" width="5.125" style="183" customWidth="1"/>
    <col min="3855" max="3855" width="4.125" style="183" customWidth="1"/>
    <col min="3856" max="3856" width="5.625" style="183" customWidth="1"/>
    <col min="3857" max="3857" width="4.875" style="183" customWidth="1"/>
    <col min="3858" max="3858" width="5.125" style="183" customWidth="1"/>
    <col min="3859" max="3859" width="4.125" style="183" customWidth="1"/>
    <col min="3860" max="3860" width="5.625" style="183" customWidth="1"/>
    <col min="3861" max="3861" width="4.875" style="183" customWidth="1"/>
    <col min="3862" max="4092" width="9" style="183"/>
    <col min="4093" max="4093" width="3.125" style="183" customWidth="1"/>
    <col min="4094" max="4094" width="5.125" style="183" customWidth="1"/>
    <col min="4095" max="4095" width="4.125" style="183" customWidth="1"/>
    <col min="4096" max="4096" width="5.625" style="183" customWidth="1"/>
    <col min="4097" max="4097" width="4.125" style="183" customWidth="1"/>
    <col min="4098" max="4098" width="5.125" style="183" customWidth="1"/>
    <col min="4099" max="4099" width="4.125" style="183" customWidth="1"/>
    <col min="4100" max="4100" width="5.625" style="183" customWidth="1"/>
    <col min="4101" max="4101" width="4.125" style="183" customWidth="1"/>
    <col min="4102" max="4102" width="5.125" style="183" customWidth="1"/>
    <col min="4103" max="4103" width="4.125" style="183" customWidth="1"/>
    <col min="4104" max="4104" width="5.625" style="183" customWidth="1"/>
    <col min="4105" max="4105" width="4.125" style="183" customWidth="1"/>
    <col min="4106" max="4106" width="5.125" style="183" customWidth="1"/>
    <col min="4107" max="4107" width="4.125" style="183" customWidth="1"/>
    <col min="4108" max="4108" width="5.625" style="183" customWidth="1"/>
    <col min="4109" max="4109" width="4.125" style="183" customWidth="1"/>
    <col min="4110" max="4110" width="5.125" style="183" customWidth="1"/>
    <col min="4111" max="4111" width="4.125" style="183" customWidth="1"/>
    <col min="4112" max="4112" width="5.625" style="183" customWidth="1"/>
    <col min="4113" max="4113" width="4.875" style="183" customWidth="1"/>
    <col min="4114" max="4114" width="5.125" style="183" customWidth="1"/>
    <col min="4115" max="4115" width="4.125" style="183" customWidth="1"/>
    <col min="4116" max="4116" width="5.625" style="183" customWidth="1"/>
    <col min="4117" max="4117" width="4.875" style="183" customWidth="1"/>
    <col min="4118" max="4348" width="9" style="183"/>
    <col min="4349" max="4349" width="3.125" style="183" customWidth="1"/>
    <col min="4350" max="4350" width="5.125" style="183" customWidth="1"/>
    <col min="4351" max="4351" width="4.125" style="183" customWidth="1"/>
    <col min="4352" max="4352" width="5.625" style="183" customWidth="1"/>
    <col min="4353" max="4353" width="4.125" style="183" customWidth="1"/>
    <col min="4354" max="4354" width="5.125" style="183" customWidth="1"/>
    <col min="4355" max="4355" width="4.125" style="183" customWidth="1"/>
    <col min="4356" max="4356" width="5.625" style="183" customWidth="1"/>
    <col min="4357" max="4357" width="4.125" style="183" customWidth="1"/>
    <col min="4358" max="4358" width="5.125" style="183" customWidth="1"/>
    <col min="4359" max="4359" width="4.125" style="183" customWidth="1"/>
    <col min="4360" max="4360" width="5.625" style="183" customWidth="1"/>
    <col min="4361" max="4361" width="4.125" style="183" customWidth="1"/>
    <col min="4362" max="4362" width="5.125" style="183" customWidth="1"/>
    <col min="4363" max="4363" width="4.125" style="183" customWidth="1"/>
    <col min="4364" max="4364" width="5.625" style="183" customWidth="1"/>
    <col min="4365" max="4365" width="4.125" style="183" customWidth="1"/>
    <col min="4366" max="4366" width="5.125" style="183" customWidth="1"/>
    <col min="4367" max="4367" width="4.125" style="183" customWidth="1"/>
    <col min="4368" max="4368" width="5.625" style="183" customWidth="1"/>
    <col min="4369" max="4369" width="4.875" style="183" customWidth="1"/>
    <col min="4370" max="4370" width="5.125" style="183" customWidth="1"/>
    <col min="4371" max="4371" width="4.125" style="183" customWidth="1"/>
    <col min="4372" max="4372" width="5.625" style="183" customWidth="1"/>
    <col min="4373" max="4373" width="4.875" style="183" customWidth="1"/>
    <col min="4374" max="4604" width="9" style="183"/>
    <col min="4605" max="4605" width="3.125" style="183" customWidth="1"/>
    <col min="4606" max="4606" width="5.125" style="183" customWidth="1"/>
    <col min="4607" max="4607" width="4.125" style="183" customWidth="1"/>
    <col min="4608" max="4608" width="5.625" style="183" customWidth="1"/>
    <col min="4609" max="4609" width="4.125" style="183" customWidth="1"/>
    <col min="4610" max="4610" width="5.125" style="183" customWidth="1"/>
    <col min="4611" max="4611" width="4.125" style="183" customWidth="1"/>
    <col min="4612" max="4612" width="5.625" style="183" customWidth="1"/>
    <col min="4613" max="4613" width="4.125" style="183" customWidth="1"/>
    <col min="4614" max="4614" width="5.125" style="183" customWidth="1"/>
    <col min="4615" max="4615" width="4.125" style="183" customWidth="1"/>
    <col min="4616" max="4616" width="5.625" style="183" customWidth="1"/>
    <col min="4617" max="4617" width="4.125" style="183" customWidth="1"/>
    <col min="4618" max="4618" width="5.125" style="183" customWidth="1"/>
    <col min="4619" max="4619" width="4.125" style="183" customWidth="1"/>
    <col min="4620" max="4620" width="5.625" style="183" customWidth="1"/>
    <col min="4621" max="4621" width="4.125" style="183" customWidth="1"/>
    <col min="4622" max="4622" width="5.125" style="183" customWidth="1"/>
    <col min="4623" max="4623" width="4.125" style="183" customWidth="1"/>
    <col min="4624" max="4624" width="5.625" style="183" customWidth="1"/>
    <col min="4625" max="4625" width="4.875" style="183" customWidth="1"/>
    <col min="4626" max="4626" width="5.125" style="183" customWidth="1"/>
    <col min="4627" max="4627" width="4.125" style="183" customWidth="1"/>
    <col min="4628" max="4628" width="5.625" style="183" customWidth="1"/>
    <col min="4629" max="4629" width="4.875" style="183" customWidth="1"/>
    <col min="4630" max="4860" width="9" style="183"/>
    <col min="4861" max="4861" width="3.125" style="183" customWidth="1"/>
    <col min="4862" max="4862" width="5.125" style="183" customWidth="1"/>
    <col min="4863" max="4863" width="4.125" style="183" customWidth="1"/>
    <col min="4864" max="4864" width="5.625" style="183" customWidth="1"/>
    <col min="4865" max="4865" width="4.125" style="183" customWidth="1"/>
    <col min="4866" max="4866" width="5.125" style="183" customWidth="1"/>
    <col min="4867" max="4867" width="4.125" style="183" customWidth="1"/>
    <col min="4868" max="4868" width="5.625" style="183" customWidth="1"/>
    <col min="4869" max="4869" width="4.125" style="183" customWidth="1"/>
    <col min="4870" max="4870" width="5.125" style="183" customWidth="1"/>
    <col min="4871" max="4871" width="4.125" style="183" customWidth="1"/>
    <col min="4872" max="4872" width="5.625" style="183" customWidth="1"/>
    <col min="4873" max="4873" width="4.125" style="183" customWidth="1"/>
    <col min="4874" max="4874" width="5.125" style="183" customWidth="1"/>
    <col min="4875" max="4875" width="4.125" style="183" customWidth="1"/>
    <col min="4876" max="4876" width="5.625" style="183" customWidth="1"/>
    <col min="4877" max="4877" width="4.125" style="183" customWidth="1"/>
    <col min="4878" max="4878" width="5.125" style="183" customWidth="1"/>
    <col min="4879" max="4879" width="4.125" style="183" customWidth="1"/>
    <col min="4880" max="4880" width="5.625" style="183" customWidth="1"/>
    <col min="4881" max="4881" width="4.875" style="183" customWidth="1"/>
    <col min="4882" max="4882" width="5.125" style="183" customWidth="1"/>
    <col min="4883" max="4883" width="4.125" style="183" customWidth="1"/>
    <col min="4884" max="4884" width="5.625" style="183" customWidth="1"/>
    <col min="4885" max="4885" width="4.875" style="183" customWidth="1"/>
    <col min="4886" max="5116" width="9" style="183"/>
    <col min="5117" max="5117" width="3.125" style="183" customWidth="1"/>
    <col min="5118" max="5118" width="5.125" style="183" customWidth="1"/>
    <col min="5119" max="5119" width="4.125" style="183" customWidth="1"/>
    <col min="5120" max="5120" width="5.625" style="183" customWidth="1"/>
    <col min="5121" max="5121" width="4.125" style="183" customWidth="1"/>
    <col min="5122" max="5122" width="5.125" style="183" customWidth="1"/>
    <col min="5123" max="5123" width="4.125" style="183" customWidth="1"/>
    <col min="5124" max="5124" width="5.625" style="183" customWidth="1"/>
    <col min="5125" max="5125" width="4.125" style="183" customWidth="1"/>
    <col min="5126" max="5126" width="5.125" style="183" customWidth="1"/>
    <col min="5127" max="5127" width="4.125" style="183" customWidth="1"/>
    <col min="5128" max="5128" width="5.625" style="183" customWidth="1"/>
    <col min="5129" max="5129" width="4.125" style="183" customWidth="1"/>
    <col min="5130" max="5130" width="5.125" style="183" customWidth="1"/>
    <col min="5131" max="5131" width="4.125" style="183" customWidth="1"/>
    <col min="5132" max="5132" width="5.625" style="183" customWidth="1"/>
    <col min="5133" max="5133" width="4.125" style="183" customWidth="1"/>
    <col min="5134" max="5134" width="5.125" style="183" customWidth="1"/>
    <col min="5135" max="5135" width="4.125" style="183" customWidth="1"/>
    <col min="5136" max="5136" width="5.625" style="183" customWidth="1"/>
    <col min="5137" max="5137" width="4.875" style="183" customWidth="1"/>
    <col min="5138" max="5138" width="5.125" style="183" customWidth="1"/>
    <col min="5139" max="5139" width="4.125" style="183" customWidth="1"/>
    <col min="5140" max="5140" width="5.625" style="183" customWidth="1"/>
    <col min="5141" max="5141" width="4.875" style="183" customWidth="1"/>
    <col min="5142" max="5372" width="9" style="183"/>
    <col min="5373" max="5373" width="3.125" style="183" customWidth="1"/>
    <col min="5374" max="5374" width="5.125" style="183" customWidth="1"/>
    <col min="5375" max="5375" width="4.125" style="183" customWidth="1"/>
    <col min="5376" max="5376" width="5.625" style="183" customWidth="1"/>
    <col min="5377" max="5377" width="4.125" style="183" customWidth="1"/>
    <col min="5378" max="5378" width="5.125" style="183" customWidth="1"/>
    <col min="5379" max="5379" width="4.125" style="183" customWidth="1"/>
    <col min="5380" max="5380" width="5.625" style="183" customWidth="1"/>
    <col min="5381" max="5381" width="4.125" style="183" customWidth="1"/>
    <col min="5382" max="5382" width="5.125" style="183" customWidth="1"/>
    <col min="5383" max="5383" width="4.125" style="183" customWidth="1"/>
    <col min="5384" max="5384" width="5.625" style="183" customWidth="1"/>
    <col min="5385" max="5385" width="4.125" style="183" customWidth="1"/>
    <col min="5386" max="5386" width="5.125" style="183" customWidth="1"/>
    <col min="5387" max="5387" width="4.125" style="183" customWidth="1"/>
    <col min="5388" max="5388" width="5.625" style="183" customWidth="1"/>
    <col min="5389" max="5389" width="4.125" style="183" customWidth="1"/>
    <col min="5390" max="5390" width="5.125" style="183" customWidth="1"/>
    <col min="5391" max="5391" width="4.125" style="183" customWidth="1"/>
    <col min="5392" max="5392" width="5.625" style="183" customWidth="1"/>
    <col min="5393" max="5393" width="4.875" style="183" customWidth="1"/>
    <col min="5394" max="5394" width="5.125" style="183" customWidth="1"/>
    <col min="5395" max="5395" width="4.125" style="183" customWidth="1"/>
    <col min="5396" max="5396" width="5.625" style="183" customWidth="1"/>
    <col min="5397" max="5397" width="4.875" style="183" customWidth="1"/>
    <col min="5398" max="5628" width="9" style="183"/>
    <col min="5629" max="5629" width="3.125" style="183" customWidth="1"/>
    <col min="5630" max="5630" width="5.125" style="183" customWidth="1"/>
    <col min="5631" max="5631" width="4.125" style="183" customWidth="1"/>
    <col min="5632" max="5632" width="5.625" style="183" customWidth="1"/>
    <col min="5633" max="5633" width="4.125" style="183" customWidth="1"/>
    <col min="5634" max="5634" width="5.125" style="183" customWidth="1"/>
    <col min="5635" max="5635" width="4.125" style="183" customWidth="1"/>
    <col min="5636" max="5636" width="5.625" style="183" customWidth="1"/>
    <col min="5637" max="5637" width="4.125" style="183" customWidth="1"/>
    <col min="5638" max="5638" width="5.125" style="183" customWidth="1"/>
    <col min="5639" max="5639" width="4.125" style="183" customWidth="1"/>
    <col min="5640" max="5640" width="5.625" style="183" customWidth="1"/>
    <col min="5641" max="5641" width="4.125" style="183" customWidth="1"/>
    <col min="5642" max="5642" width="5.125" style="183" customWidth="1"/>
    <col min="5643" max="5643" width="4.125" style="183" customWidth="1"/>
    <col min="5644" max="5644" width="5.625" style="183" customWidth="1"/>
    <col min="5645" max="5645" width="4.125" style="183" customWidth="1"/>
    <col min="5646" max="5646" width="5.125" style="183" customWidth="1"/>
    <col min="5647" max="5647" width="4.125" style="183" customWidth="1"/>
    <col min="5648" max="5648" width="5.625" style="183" customWidth="1"/>
    <col min="5649" max="5649" width="4.875" style="183" customWidth="1"/>
    <col min="5650" max="5650" width="5.125" style="183" customWidth="1"/>
    <col min="5651" max="5651" width="4.125" style="183" customWidth="1"/>
    <col min="5652" max="5652" width="5.625" style="183" customWidth="1"/>
    <col min="5653" max="5653" width="4.875" style="183" customWidth="1"/>
    <col min="5654" max="5884" width="9" style="183"/>
    <col min="5885" max="5885" width="3.125" style="183" customWidth="1"/>
    <col min="5886" max="5886" width="5.125" style="183" customWidth="1"/>
    <col min="5887" max="5887" width="4.125" style="183" customWidth="1"/>
    <col min="5888" max="5888" width="5.625" style="183" customWidth="1"/>
    <col min="5889" max="5889" width="4.125" style="183" customWidth="1"/>
    <col min="5890" max="5890" width="5.125" style="183" customWidth="1"/>
    <col min="5891" max="5891" width="4.125" style="183" customWidth="1"/>
    <col min="5892" max="5892" width="5.625" style="183" customWidth="1"/>
    <col min="5893" max="5893" width="4.125" style="183" customWidth="1"/>
    <col min="5894" max="5894" width="5.125" style="183" customWidth="1"/>
    <col min="5895" max="5895" width="4.125" style="183" customWidth="1"/>
    <col min="5896" max="5896" width="5.625" style="183" customWidth="1"/>
    <col min="5897" max="5897" width="4.125" style="183" customWidth="1"/>
    <col min="5898" max="5898" width="5.125" style="183" customWidth="1"/>
    <col min="5899" max="5899" width="4.125" style="183" customWidth="1"/>
    <col min="5900" max="5900" width="5.625" style="183" customWidth="1"/>
    <col min="5901" max="5901" width="4.125" style="183" customWidth="1"/>
    <col min="5902" max="5902" width="5.125" style="183" customWidth="1"/>
    <col min="5903" max="5903" width="4.125" style="183" customWidth="1"/>
    <col min="5904" max="5904" width="5.625" style="183" customWidth="1"/>
    <col min="5905" max="5905" width="4.875" style="183" customWidth="1"/>
    <col min="5906" max="5906" width="5.125" style="183" customWidth="1"/>
    <col min="5907" max="5907" width="4.125" style="183" customWidth="1"/>
    <col min="5908" max="5908" width="5.625" style="183" customWidth="1"/>
    <col min="5909" max="5909" width="4.875" style="183" customWidth="1"/>
    <col min="5910" max="6140" width="9" style="183"/>
    <col min="6141" max="6141" width="3.125" style="183" customWidth="1"/>
    <col min="6142" max="6142" width="5.125" style="183" customWidth="1"/>
    <col min="6143" max="6143" width="4.125" style="183" customWidth="1"/>
    <col min="6144" max="6144" width="5.625" style="183" customWidth="1"/>
    <col min="6145" max="6145" width="4.125" style="183" customWidth="1"/>
    <col min="6146" max="6146" width="5.125" style="183" customWidth="1"/>
    <col min="6147" max="6147" width="4.125" style="183" customWidth="1"/>
    <col min="6148" max="6148" width="5.625" style="183" customWidth="1"/>
    <col min="6149" max="6149" width="4.125" style="183" customWidth="1"/>
    <col min="6150" max="6150" width="5.125" style="183" customWidth="1"/>
    <col min="6151" max="6151" width="4.125" style="183" customWidth="1"/>
    <col min="6152" max="6152" width="5.625" style="183" customWidth="1"/>
    <col min="6153" max="6153" width="4.125" style="183" customWidth="1"/>
    <col min="6154" max="6154" width="5.125" style="183" customWidth="1"/>
    <col min="6155" max="6155" width="4.125" style="183" customWidth="1"/>
    <col min="6156" max="6156" width="5.625" style="183" customWidth="1"/>
    <col min="6157" max="6157" width="4.125" style="183" customWidth="1"/>
    <col min="6158" max="6158" width="5.125" style="183" customWidth="1"/>
    <col min="6159" max="6159" width="4.125" style="183" customWidth="1"/>
    <col min="6160" max="6160" width="5.625" style="183" customWidth="1"/>
    <col min="6161" max="6161" width="4.875" style="183" customWidth="1"/>
    <col min="6162" max="6162" width="5.125" style="183" customWidth="1"/>
    <col min="6163" max="6163" width="4.125" style="183" customWidth="1"/>
    <col min="6164" max="6164" width="5.625" style="183" customWidth="1"/>
    <col min="6165" max="6165" width="4.875" style="183" customWidth="1"/>
    <col min="6166" max="6396" width="9" style="183"/>
    <col min="6397" max="6397" width="3.125" style="183" customWidth="1"/>
    <col min="6398" max="6398" width="5.125" style="183" customWidth="1"/>
    <col min="6399" max="6399" width="4.125" style="183" customWidth="1"/>
    <col min="6400" max="6400" width="5.625" style="183" customWidth="1"/>
    <col min="6401" max="6401" width="4.125" style="183" customWidth="1"/>
    <col min="6402" max="6402" width="5.125" style="183" customWidth="1"/>
    <col min="6403" max="6403" width="4.125" style="183" customWidth="1"/>
    <col min="6404" max="6404" width="5.625" style="183" customWidth="1"/>
    <col min="6405" max="6405" width="4.125" style="183" customWidth="1"/>
    <col min="6406" max="6406" width="5.125" style="183" customWidth="1"/>
    <col min="6407" max="6407" width="4.125" style="183" customWidth="1"/>
    <col min="6408" max="6408" width="5.625" style="183" customWidth="1"/>
    <col min="6409" max="6409" width="4.125" style="183" customWidth="1"/>
    <col min="6410" max="6410" width="5.125" style="183" customWidth="1"/>
    <col min="6411" max="6411" width="4.125" style="183" customWidth="1"/>
    <col min="6412" max="6412" width="5.625" style="183" customWidth="1"/>
    <col min="6413" max="6413" width="4.125" style="183" customWidth="1"/>
    <col min="6414" max="6414" width="5.125" style="183" customWidth="1"/>
    <col min="6415" max="6415" width="4.125" style="183" customWidth="1"/>
    <col min="6416" max="6416" width="5.625" style="183" customWidth="1"/>
    <col min="6417" max="6417" width="4.875" style="183" customWidth="1"/>
    <col min="6418" max="6418" width="5.125" style="183" customWidth="1"/>
    <col min="6419" max="6419" width="4.125" style="183" customWidth="1"/>
    <col min="6420" max="6420" width="5.625" style="183" customWidth="1"/>
    <col min="6421" max="6421" width="4.875" style="183" customWidth="1"/>
    <col min="6422" max="6652" width="9" style="183"/>
    <col min="6653" max="6653" width="3.125" style="183" customWidth="1"/>
    <col min="6654" max="6654" width="5.125" style="183" customWidth="1"/>
    <col min="6655" max="6655" width="4.125" style="183" customWidth="1"/>
    <col min="6656" max="6656" width="5.625" style="183" customWidth="1"/>
    <col min="6657" max="6657" width="4.125" style="183" customWidth="1"/>
    <col min="6658" max="6658" width="5.125" style="183" customWidth="1"/>
    <col min="6659" max="6659" width="4.125" style="183" customWidth="1"/>
    <col min="6660" max="6660" width="5.625" style="183" customWidth="1"/>
    <col min="6661" max="6661" width="4.125" style="183" customWidth="1"/>
    <col min="6662" max="6662" width="5.125" style="183" customWidth="1"/>
    <col min="6663" max="6663" width="4.125" style="183" customWidth="1"/>
    <col min="6664" max="6664" width="5.625" style="183" customWidth="1"/>
    <col min="6665" max="6665" width="4.125" style="183" customWidth="1"/>
    <col min="6666" max="6666" width="5.125" style="183" customWidth="1"/>
    <col min="6667" max="6667" width="4.125" style="183" customWidth="1"/>
    <col min="6668" max="6668" width="5.625" style="183" customWidth="1"/>
    <col min="6669" max="6669" width="4.125" style="183" customWidth="1"/>
    <col min="6670" max="6670" width="5.125" style="183" customWidth="1"/>
    <col min="6671" max="6671" width="4.125" style="183" customWidth="1"/>
    <col min="6672" max="6672" width="5.625" style="183" customWidth="1"/>
    <col min="6673" max="6673" width="4.875" style="183" customWidth="1"/>
    <col min="6674" max="6674" width="5.125" style="183" customWidth="1"/>
    <col min="6675" max="6675" width="4.125" style="183" customWidth="1"/>
    <col min="6676" max="6676" width="5.625" style="183" customWidth="1"/>
    <col min="6677" max="6677" width="4.875" style="183" customWidth="1"/>
    <col min="6678" max="6908" width="9" style="183"/>
    <col min="6909" max="6909" width="3.125" style="183" customWidth="1"/>
    <col min="6910" max="6910" width="5.125" style="183" customWidth="1"/>
    <col min="6911" max="6911" width="4.125" style="183" customWidth="1"/>
    <col min="6912" max="6912" width="5.625" style="183" customWidth="1"/>
    <col min="6913" max="6913" width="4.125" style="183" customWidth="1"/>
    <col min="6914" max="6914" width="5.125" style="183" customWidth="1"/>
    <col min="6915" max="6915" width="4.125" style="183" customWidth="1"/>
    <col min="6916" max="6916" width="5.625" style="183" customWidth="1"/>
    <col min="6917" max="6917" width="4.125" style="183" customWidth="1"/>
    <col min="6918" max="6918" width="5.125" style="183" customWidth="1"/>
    <col min="6919" max="6919" width="4.125" style="183" customWidth="1"/>
    <col min="6920" max="6920" width="5.625" style="183" customWidth="1"/>
    <col min="6921" max="6921" width="4.125" style="183" customWidth="1"/>
    <col min="6922" max="6922" width="5.125" style="183" customWidth="1"/>
    <col min="6923" max="6923" width="4.125" style="183" customWidth="1"/>
    <col min="6924" max="6924" width="5.625" style="183" customWidth="1"/>
    <col min="6925" max="6925" width="4.125" style="183" customWidth="1"/>
    <col min="6926" max="6926" width="5.125" style="183" customWidth="1"/>
    <col min="6927" max="6927" width="4.125" style="183" customWidth="1"/>
    <col min="6928" max="6928" width="5.625" style="183" customWidth="1"/>
    <col min="6929" max="6929" width="4.875" style="183" customWidth="1"/>
    <col min="6930" max="6930" width="5.125" style="183" customWidth="1"/>
    <col min="6931" max="6931" width="4.125" style="183" customWidth="1"/>
    <col min="6932" max="6932" width="5.625" style="183" customWidth="1"/>
    <col min="6933" max="6933" width="4.875" style="183" customWidth="1"/>
    <col min="6934" max="7164" width="9" style="183"/>
    <col min="7165" max="7165" width="3.125" style="183" customWidth="1"/>
    <col min="7166" max="7166" width="5.125" style="183" customWidth="1"/>
    <col min="7167" max="7167" width="4.125" style="183" customWidth="1"/>
    <col min="7168" max="7168" width="5.625" style="183" customWidth="1"/>
    <col min="7169" max="7169" width="4.125" style="183" customWidth="1"/>
    <col min="7170" max="7170" width="5.125" style="183" customWidth="1"/>
    <col min="7171" max="7171" width="4.125" style="183" customWidth="1"/>
    <col min="7172" max="7172" width="5.625" style="183" customWidth="1"/>
    <col min="7173" max="7173" width="4.125" style="183" customWidth="1"/>
    <col min="7174" max="7174" width="5.125" style="183" customWidth="1"/>
    <col min="7175" max="7175" width="4.125" style="183" customWidth="1"/>
    <col min="7176" max="7176" width="5.625" style="183" customWidth="1"/>
    <col min="7177" max="7177" width="4.125" style="183" customWidth="1"/>
    <col min="7178" max="7178" width="5.125" style="183" customWidth="1"/>
    <col min="7179" max="7179" width="4.125" style="183" customWidth="1"/>
    <col min="7180" max="7180" width="5.625" style="183" customWidth="1"/>
    <col min="7181" max="7181" width="4.125" style="183" customWidth="1"/>
    <col min="7182" max="7182" width="5.125" style="183" customWidth="1"/>
    <col min="7183" max="7183" width="4.125" style="183" customWidth="1"/>
    <col min="7184" max="7184" width="5.625" style="183" customWidth="1"/>
    <col min="7185" max="7185" width="4.875" style="183" customWidth="1"/>
    <col min="7186" max="7186" width="5.125" style="183" customWidth="1"/>
    <col min="7187" max="7187" width="4.125" style="183" customWidth="1"/>
    <col min="7188" max="7188" width="5.625" style="183" customWidth="1"/>
    <col min="7189" max="7189" width="4.875" style="183" customWidth="1"/>
    <col min="7190" max="7420" width="9" style="183"/>
    <col min="7421" max="7421" width="3.125" style="183" customWidth="1"/>
    <col min="7422" max="7422" width="5.125" style="183" customWidth="1"/>
    <col min="7423" max="7423" width="4.125" style="183" customWidth="1"/>
    <col min="7424" max="7424" width="5.625" style="183" customWidth="1"/>
    <col min="7425" max="7425" width="4.125" style="183" customWidth="1"/>
    <col min="7426" max="7426" width="5.125" style="183" customWidth="1"/>
    <col min="7427" max="7427" width="4.125" style="183" customWidth="1"/>
    <col min="7428" max="7428" width="5.625" style="183" customWidth="1"/>
    <col min="7429" max="7429" width="4.125" style="183" customWidth="1"/>
    <col min="7430" max="7430" width="5.125" style="183" customWidth="1"/>
    <col min="7431" max="7431" width="4.125" style="183" customWidth="1"/>
    <col min="7432" max="7432" width="5.625" style="183" customWidth="1"/>
    <col min="7433" max="7433" width="4.125" style="183" customWidth="1"/>
    <col min="7434" max="7434" width="5.125" style="183" customWidth="1"/>
    <col min="7435" max="7435" width="4.125" style="183" customWidth="1"/>
    <col min="7436" max="7436" width="5.625" style="183" customWidth="1"/>
    <col min="7437" max="7437" width="4.125" style="183" customWidth="1"/>
    <col min="7438" max="7438" width="5.125" style="183" customWidth="1"/>
    <col min="7439" max="7439" width="4.125" style="183" customWidth="1"/>
    <col min="7440" max="7440" width="5.625" style="183" customWidth="1"/>
    <col min="7441" max="7441" width="4.875" style="183" customWidth="1"/>
    <col min="7442" max="7442" width="5.125" style="183" customWidth="1"/>
    <col min="7443" max="7443" width="4.125" style="183" customWidth="1"/>
    <col min="7444" max="7444" width="5.625" style="183" customWidth="1"/>
    <col min="7445" max="7445" width="4.875" style="183" customWidth="1"/>
    <col min="7446" max="7676" width="9" style="183"/>
    <col min="7677" max="7677" width="3.125" style="183" customWidth="1"/>
    <col min="7678" max="7678" width="5.125" style="183" customWidth="1"/>
    <col min="7679" max="7679" width="4.125" style="183" customWidth="1"/>
    <col min="7680" max="7680" width="5.625" style="183" customWidth="1"/>
    <col min="7681" max="7681" width="4.125" style="183" customWidth="1"/>
    <col min="7682" max="7682" width="5.125" style="183" customWidth="1"/>
    <col min="7683" max="7683" width="4.125" style="183" customWidth="1"/>
    <col min="7684" max="7684" width="5.625" style="183" customWidth="1"/>
    <col min="7685" max="7685" width="4.125" style="183" customWidth="1"/>
    <col min="7686" max="7686" width="5.125" style="183" customWidth="1"/>
    <col min="7687" max="7687" width="4.125" style="183" customWidth="1"/>
    <col min="7688" max="7688" width="5.625" style="183" customWidth="1"/>
    <col min="7689" max="7689" width="4.125" style="183" customWidth="1"/>
    <col min="7690" max="7690" width="5.125" style="183" customWidth="1"/>
    <col min="7691" max="7691" width="4.125" style="183" customWidth="1"/>
    <col min="7692" max="7692" width="5.625" style="183" customWidth="1"/>
    <col min="7693" max="7693" width="4.125" style="183" customWidth="1"/>
    <col min="7694" max="7694" width="5.125" style="183" customWidth="1"/>
    <col min="7695" max="7695" width="4.125" style="183" customWidth="1"/>
    <col min="7696" max="7696" width="5.625" style="183" customWidth="1"/>
    <col min="7697" max="7697" width="4.875" style="183" customWidth="1"/>
    <col min="7698" max="7698" width="5.125" style="183" customWidth="1"/>
    <col min="7699" max="7699" width="4.125" style="183" customWidth="1"/>
    <col min="7700" max="7700" width="5.625" style="183" customWidth="1"/>
    <col min="7701" max="7701" width="4.875" style="183" customWidth="1"/>
    <col min="7702" max="7932" width="9" style="183"/>
    <col min="7933" max="7933" width="3.125" style="183" customWidth="1"/>
    <col min="7934" max="7934" width="5.125" style="183" customWidth="1"/>
    <col min="7935" max="7935" width="4.125" style="183" customWidth="1"/>
    <col min="7936" max="7936" width="5.625" style="183" customWidth="1"/>
    <col min="7937" max="7937" width="4.125" style="183" customWidth="1"/>
    <col min="7938" max="7938" width="5.125" style="183" customWidth="1"/>
    <col min="7939" max="7939" width="4.125" style="183" customWidth="1"/>
    <col min="7940" max="7940" width="5.625" style="183" customWidth="1"/>
    <col min="7941" max="7941" width="4.125" style="183" customWidth="1"/>
    <col min="7942" max="7942" width="5.125" style="183" customWidth="1"/>
    <col min="7943" max="7943" width="4.125" style="183" customWidth="1"/>
    <col min="7944" max="7944" width="5.625" style="183" customWidth="1"/>
    <col min="7945" max="7945" width="4.125" style="183" customWidth="1"/>
    <col min="7946" max="7946" width="5.125" style="183" customWidth="1"/>
    <col min="7947" max="7947" width="4.125" style="183" customWidth="1"/>
    <col min="7948" max="7948" width="5.625" style="183" customWidth="1"/>
    <col min="7949" max="7949" width="4.125" style="183" customWidth="1"/>
    <col min="7950" max="7950" width="5.125" style="183" customWidth="1"/>
    <col min="7951" max="7951" width="4.125" style="183" customWidth="1"/>
    <col min="7952" max="7952" width="5.625" style="183" customWidth="1"/>
    <col min="7953" max="7953" width="4.875" style="183" customWidth="1"/>
    <col min="7954" max="7954" width="5.125" style="183" customWidth="1"/>
    <col min="7955" max="7955" width="4.125" style="183" customWidth="1"/>
    <col min="7956" max="7956" width="5.625" style="183" customWidth="1"/>
    <col min="7957" max="7957" width="4.875" style="183" customWidth="1"/>
    <col min="7958" max="8188" width="9" style="183"/>
    <col min="8189" max="8189" width="3.125" style="183" customWidth="1"/>
    <col min="8190" max="8190" width="5.125" style="183" customWidth="1"/>
    <col min="8191" max="8191" width="4.125" style="183" customWidth="1"/>
    <col min="8192" max="8192" width="5.625" style="183" customWidth="1"/>
    <col min="8193" max="8193" width="4.125" style="183" customWidth="1"/>
    <col min="8194" max="8194" width="5.125" style="183" customWidth="1"/>
    <col min="8195" max="8195" width="4.125" style="183" customWidth="1"/>
    <col min="8196" max="8196" width="5.625" style="183" customWidth="1"/>
    <col min="8197" max="8197" width="4.125" style="183" customWidth="1"/>
    <col min="8198" max="8198" width="5.125" style="183" customWidth="1"/>
    <col min="8199" max="8199" width="4.125" style="183" customWidth="1"/>
    <col min="8200" max="8200" width="5.625" style="183" customWidth="1"/>
    <col min="8201" max="8201" width="4.125" style="183" customWidth="1"/>
    <col min="8202" max="8202" width="5.125" style="183" customWidth="1"/>
    <col min="8203" max="8203" width="4.125" style="183" customWidth="1"/>
    <col min="8204" max="8204" width="5.625" style="183" customWidth="1"/>
    <col min="8205" max="8205" width="4.125" style="183" customWidth="1"/>
    <col min="8206" max="8206" width="5.125" style="183" customWidth="1"/>
    <col min="8207" max="8207" width="4.125" style="183" customWidth="1"/>
    <col min="8208" max="8208" width="5.625" style="183" customWidth="1"/>
    <col min="8209" max="8209" width="4.875" style="183" customWidth="1"/>
    <col min="8210" max="8210" width="5.125" style="183" customWidth="1"/>
    <col min="8211" max="8211" width="4.125" style="183" customWidth="1"/>
    <col min="8212" max="8212" width="5.625" style="183" customWidth="1"/>
    <col min="8213" max="8213" width="4.875" style="183" customWidth="1"/>
    <col min="8214" max="8444" width="9" style="183"/>
    <col min="8445" max="8445" width="3.125" style="183" customWidth="1"/>
    <col min="8446" max="8446" width="5.125" style="183" customWidth="1"/>
    <col min="8447" max="8447" width="4.125" style="183" customWidth="1"/>
    <col min="8448" max="8448" width="5.625" style="183" customWidth="1"/>
    <col min="8449" max="8449" width="4.125" style="183" customWidth="1"/>
    <col min="8450" max="8450" width="5.125" style="183" customWidth="1"/>
    <col min="8451" max="8451" width="4.125" style="183" customWidth="1"/>
    <col min="8452" max="8452" width="5.625" style="183" customWidth="1"/>
    <col min="8453" max="8453" width="4.125" style="183" customWidth="1"/>
    <col min="8454" max="8454" width="5.125" style="183" customWidth="1"/>
    <col min="8455" max="8455" width="4.125" style="183" customWidth="1"/>
    <col min="8456" max="8456" width="5.625" style="183" customWidth="1"/>
    <col min="8457" max="8457" width="4.125" style="183" customWidth="1"/>
    <col min="8458" max="8458" width="5.125" style="183" customWidth="1"/>
    <col min="8459" max="8459" width="4.125" style="183" customWidth="1"/>
    <col min="8460" max="8460" width="5.625" style="183" customWidth="1"/>
    <col min="8461" max="8461" width="4.125" style="183" customWidth="1"/>
    <col min="8462" max="8462" width="5.125" style="183" customWidth="1"/>
    <col min="8463" max="8463" width="4.125" style="183" customWidth="1"/>
    <col min="8464" max="8464" width="5.625" style="183" customWidth="1"/>
    <col min="8465" max="8465" width="4.875" style="183" customWidth="1"/>
    <col min="8466" max="8466" width="5.125" style="183" customWidth="1"/>
    <col min="8467" max="8467" width="4.125" style="183" customWidth="1"/>
    <col min="8468" max="8468" width="5.625" style="183" customWidth="1"/>
    <col min="8469" max="8469" width="4.875" style="183" customWidth="1"/>
    <col min="8470" max="8700" width="9" style="183"/>
    <col min="8701" max="8701" width="3.125" style="183" customWidth="1"/>
    <col min="8702" max="8702" width="5.125" style="183" customWidth="1"/>
    <col min="8703" max="8703" width="4.125" style="183" customWidth="1"/>
    <col min="8704" max="8704" width="5.625" style="183" customWidth="1"/>
    <col min="8705" max="8705" width="4.125" style="183" customWidth="1"/>
    <col min="8706" max="8706" width="5.125" style="183" customWidth="1"/>
    <col min="8707" max="8707" width="4.125" style="183" customWidth="1"/>
    <col min="8708" max="8708" width="5.625" style="183" customWidth="1"/>
    <col min="8709" max="8709" width="4.125" style="183" customWidth="1"/>
    <col min="8710" max="8710" width="5.125" style="183" customWidth="1"/>
    <col min="8711" max="8711" width="4.125" style="183" customWidth="1"/>
    <col min="8712" max="8712" width="5.625" style="183" customWidth="1"/>
    <col min="8713" max="8713" width="4.125" style="183" customWidth="1"/>
    <col min="8714" max="8714" width="5.125" style="183" customWidth="1"/>
    <col min="8715" max="8715" width="4.125" style="183" customWidth="1"/>
    <col min="8716" max="8716" width="5.625" style="183" customWidth="1"/>
    <col min="8717" max="8717" width="4.125" style="183" customWidth="1"/>
    <col min="8718" max="8718" width="5.125" style="183" customWidth="1"/>
    <col min="8719" max="8719" width="4.125" style="183" customWidth="1"/>
    <col min="8720" max="8720" width="5.625" style="183" customWidth="1"/>
    <col min="8721" max="8721" width="4.875" style="183" customWidth="1"/>
    <col min="8722" max="8722" width="5.125" style="183" customWidth="1"/>
    <col min="8723" max="8723" width="4.125" style="183" customWidth="1"/>
    <col min="8724" max="8724" width="5.625" style="183" customWidth="1"/>
    <col min="8725" max="8725" width="4.875" style="183" customWidth="1"/>
    <col min="8726" max="8956" width="9" style="183"/>
    <col min="8957" max="8957" width="3.125" style="183" customWidth="1"/>
    <col min="8958" max="8958" width="5.125" style="183" customWidth="1"/>
    <col min="8959" max="8959" width="4.125" style="183" customWidth="1"/>
    <col min="8960" max="8960" width="5.625" style="183" customWidth="1"/>
    <col min="8961" max="8961" width="4.125" style="183" customWidth="1"/>
    <col min="8962" max="8962" width="5.125" style="183" customWidth="1"/>
    <col min="8963" max="8963" width="4.125" style="183" customWidth="1"/>
    <col min="8964" max="8964" width="5.625" style="183" customWidth="1"/>
    <col min="8965" max="8965" width="4.125" style="183" customWidth="1"/>
    <col min="8966" max="8966" width="5.125" style="183" customWidth="1"/>
    <col min="8967" max="8967" width="4.125" style="183" customWidth="1"/>
    <col min="8968" max="8968" width="5.625" style="183" customWidth="1"/>
    <col min="8969" max="8969" width="4.125" style="183" customWidth="1"/>
    <col min="8970" max="8970" width="5.125" style="183" customWidth="1"/>
    <col min="8971" max="8971" width="4.125" style="183" customWidth="1"/>
    <col min="8972" max="8972" width="5.625" style="183" customWidth="1"/>
    <col min="8973" max="8973" width="4.125" style="183" customWidth="1"/>
    <col min="8974" max="8974" width="5.125" style="183" customWidth="1"/>
    <col min="8975" max="8975" width="4.125" style="183" customWidth="1"/>
    <col min="8976" max="8976" width="5.625" style="183" customWidth="1"/>
    <col min="8977" max="8977" width="4.875" style="183" customWidth="1"/>
    <col min="8978" max="8978" width="5.125" style="183" customWidth="1"/>
    <col min="8979" max="8979" width="4.125" style="183" customWidth="1"/>
    <col min="8980" max="8980" width="5.625" style="183" customWidth="1"/>
    <col min="8981" max="8981" width="4.875" style="183" customWidth="1"/>
    <col min="8982" max="9212" width="9" style="183"/>
    <col min="9213" max="9213" width="3.125" style="183" customWidth="1"/>
    <col min="9214" max="9214" width="5.125" style="183" customWidth="1"/>
    <col min="9215" max="9215" width="4.125" style="183" customWidth="1"/>
    <col min="9216" max="9216" width="5.625" style="183" customWidth="1"/>
    <col min="9217" max="9217" width="4.125" style="183" customWidth="1"/>
    <col min="9218" max="9218" width="5.125" style="183" customWidth="1"/>
    <col min="9219" max="9219" width="4.125" style="183" customWidth="1"/>
    <col min="9220" max="9220" width="5.625" style="183" customWidth="1"/>
    <col min="9221" max="9221" width="4.125" style="183" customWidth="1"/>
    <col min="9222" max="9222" width="5.125" style="183" customWidth="1"/>
    <col min="9223" max="9223" width="4.125" style="183" customWidth="1"/>
    <col min="9224" max="9224" width="5.625" style="183" customWidth="1"/>
    <col min="9225" max="9225" width="4.125" style="183" customWidth="1"/>
    <col min="9226" max="9226" width="5.125" style="183" customWidth="1"/>
    <col min="9227" max="9227" width="4.125" style="183" customWidth="1"/>
    <col min="9228" max="9228" width="5.625" style="183" customWidth="1"/>
    <col min="9229" max="9229" width="4.125" style="183" customWidth="1"/>
    <col min="9230" max="9230" width="5.125" style="183" customWidth="1"/>
    <col min="9231" max="9231" width="4.125" style="183" customWidth="1"/>
    <col min="9232" max="9232" width="5.625" style="183" customWidth="1"/>
    <col min="9233" max="9233" width="4.875" style="183" customWidth="1"/>
    <col min="9234" max="9234" width="5.125" style="183" customWidth="1"/>
    <col min="9235" max="9235" width="4.125" style="183" customWidth="1"/>
    <col min="9236" max="9236" width="5.625" style="183" customWidth="1"/>
    <col min="9237" max="9237" width="4.875" style="183" customWidth="1"/>
    <col min="9238" max="9468" width="9" style="183"/>
    <col min="9469" max="9469" width="3.125" style="183" customWidth="1"/>
    <col min="9470" max="9470" width="5.125" style="183" customWidth="1"/>
    <col min="9471" max="9471" width="4.125" style="183" customWidth="1"/>
    <col min="9472" max="9472" width="5.625" style="183" customWidth="1"/>
    <col min="9473" max="9473" width="4.125" style="183" customWidth="1"/>
    <col min="9474" max="9474" width="5.125" style="183" customWidth="1"/>
    <col min="9475" max="9475" width="4.125" style="183" customWidth="1"/>
    <col min="9476" max="9476" width="5.625" style="183" customWidth="1"/>
    <col min="9477" max="9477" width="4.125" style="183" customWidth="1"/>
    <col min="9478" max="9478" width="5.125" style="183" customWidth="1"/>
    <col min="9479" max="9479" width="4.125" style="183" customWidth="1"/>
    <col min="9480" max="9480" width="5.625" style="183" customWidth="1"/>
    <col min="9481" max="9481" width="4.125" style="183" customWidth="1"/>
    <col min="9482" max="9482" width="5.125" style="183" customWidth="1"/>
    <col min="9483" max="9483" width="4.125" style="183" customWidth="1"/>
    <col min="9484" max="9484" width="5.625" style="183" customWidth="1"/>
    <col min="9485" max="9485" width="4.125" style="183" customWidth="1"/>
    <col min="9486" max="9486" width="5.125" style="183" customWidth="1"/>
    <col min="9487" max="9487" width="4.125" style="183" customWidth="1"/>
    <col min="9488" max="9488" width="5.625" style="183" customWidth="1"/>
    <col min="9489" max="9489" width="4.875" style="183" customWidth="1"/>
    <col min="9490" max="9490" width="5.125" style="183" customWidth="1"/>
    <col min="9491" max="9491" width="4.125" style="183" customWidth="1"/>
    <col min="9492" max="9492" width="5.625" style="183" customWidth="1"/>
    <col min="9493" max="9493" width="4.875" style="183" customWidth="1"/>
    <col min="9494" max="9724" width="9" style="183"/>
    <col min="9725" max="9725" width="3.125" style="183" customWidth="1"/>
    <col min="9726" max="9726" width="5.125" style="183" customWidth="1"/>
    <col min="9727" max="9727" width="4.125" style="183" customWidth="1"/>
    <col min="9728" max="9728" width="5.625" style="183" customWidth="1"/>
    <col min="9729" max="9729" width="4.125" style="183" customWidth="1"/>
    <col min="9730" max="9730" width="5.125" style="183" customWidth="1"/>
    <col min="9731" max="9731" width="4.125" style="183" customWidth="1"/>
    <col min="9732" max="9732" width="5.625" style="183" customWidth="1"/>
    <col min="9733" max="9733" width="4.125" style="183" customWidth="1"/>
    <col min="9734" max="9734" width="5.125" style="183" customWidth="1"/>
    <col min="9735" max="9735" width="4.125" style="183" customWidth="1"/>
    <col min="9736" max="9736" width="5.625" style="183" customWidth="1"/>
    <col min="9737" max="9737" width="4.125" style="183" customWidth="1"/>
    <col min="9738" max="9738" width="5.125" style="183" customWidth="1"/>
    <col min="9739" max="9739" width="4.125" style="183" customWidth="1"/>
    <col min="9740" max="9740" width="5.625" style="183" customWidth="1"/>
    <col min="9741" max="9741" width="4.125" style="183" customWidth="1"/>
    <col min="9742" max="9742" width="5.125" style="183" customWidth="1"/>
    <col min="9743" max="9743" width="4.125" style="183" customWidth="1"/>
    <col min="9744" max="9744" width="5.625" style="183" customWidth="1"/>
    <col min="9745" max="9745" width="4.875" style="183" customWidth="1"/>
    <col min="9746" max="9746" width="5.125" style="183" customWidth="1"/>
    <col min="9747" max="9747" width="4.125" style="183" customWidth="1"/>
    <col min="9748" max="9748" width="5.625" style="183" customWidth="1"/>
    <col min="9749" max="9749" width="4.875" style="183" customWidth="1"/>
    <col min="9750" max="9980" width="9" style="183"/>
    <col min="9981" max="9981" width="3.125" style="183" customWidth="1"/>
    <col min="9982" max="9982" width="5.125" style="183" customWidth="1"/>
    <col min="9983" max="9983" width="4.125" style="183" customWidth="1"/>
    <col min="9984" max="9984" width="5.625" style="183" customWidth="1"/>
    <col min="9985" max="9985" width="4.125" style="183" customWidth="1"/>
    <col min="9986" max="9986" width="5.125" style="183" customWidth="1"/>
    <col min="9987" max="9987" width="4.125" style="183" customWidth="1"/>
    <col min="9988" max="9988" width="5.625" style="183" customWidth="1"/>
    <col min="9989" max="9989" width="4.125" style="183" customWidth="1"/>
    <col min="9990" max="9990" width="5.125" style="183" customWidth="1"/>
    <col min="9991" max="9991" width="4.125" style="183" customWidth="1"/>
    <col min="9992" max="9992" width="5.625" style="183" customWidth="1"/>
    <col min="9993" max="9993" width="4.125" style="183" customWidth="1"/>
    <col min="9994" max="9994" width="5.125" style="183" customWidth="1"/>
    <col min="9995" max="9995" width="4.125" style="183" customWidth="1"/>
    <col min="9996" max="9996" width="5.625" style="183" customWidth="1"/>
    <col min="9997" max="9997" width="4.125" style="183" customWidth="1"/>
    <col min="9998" max="9998" width="5.125" style="183" customWidth="1"/>
    <col min="9999" max="9999" width="4.125" style="183" customWidth="1"/>
    <col min="10000" max="10000" width="5.625" style="183" customWidth="1"/>
    <col min="10001" max="10001" width="4.875" style="183" customWidth="1"/>
    <col min="10002" max="10002" width="5.125" style="183" customWidth="1"/>
    <col min="10003" max="10003" width="4.125" style="183" customWidth="1"/>
    <col min="10004" max="10004" width="5.625" style="183" customWidth="1"/>
    <col min="10005" max="10005" width="4.875" style="183" customWidth="1"/>
    <col min="10006" max="10236" width="9" style="183"/>
    <col min="10237" max="10237" width="3.125" style="183" customWidth="1"/>
    <col min="10238" max="10238" width="5.125" style="183" customWidth="1"/>
    <col min="10239" max="10239" width="4.125" style="183" customWidth="1"/>
    <col min="10240" max="10240" width="5.625" style="183" customWidth="1"/>
    <col min="10241" max="10241" width="4.125" style="183" customWidth="1"/>
    <col min="10242" max="10242" width="5.125" style="183" customWidth="1"/>
    <col min="10243" max="10243" width="4.125" style="183" customWidth="1"/>
    <col min="10244" max="10244" width="5.625" style="183" customWidth="1"/>
    <col min="10245" max="10245" width="4.125" style="183" customWidth="1"/>
    <col min="10246" max="10246" width="5.125" style="183" customWidth="1"/>
    <col min="10247" max="10247" width="4.125" style="183" customWidth="1"/>
    <col min="10248" max="10248" width="5.625" style="183" customWidth="1"/>
    <col min="10249" max="10249" width="4.125" style="183" customWidth="1"/>
    <col min="10250" max="10250" width="5.125" style="183" customWidth="1"/>
    <col min="10251" max="10251" width="4.125" style="183" customWidth="1"/>
    <col min="10252" max="10252" width="5.625" style="183" customWidth="1"/>
    <col min="10253" max="10253" width="4.125" style="183" customWidth="1"/>
    <col min="10254" max="10254" width="5.125" style="183" customWidth="1"/>
    <col min="10255" max="10255" width="4.125" style="183" customWidth="1"/>
    <col min="10256" max="10256" width="5.625" style="183" customWidth="1"/>
    <col min="10257" max="10257" width="4.875" style="183" customWidth="1"/>
    <col min="10258" max="10258" width="5.125" style="183" customWidth="1"/>
    <col min="10259" max="10259" width="4.125" style="183" customWidth="1"/>
    <col min="10260" max="10260" width="5.625" style="183" customWidth="1"/>
    <col min="10261" max="10261" width="4.875" style="183" customWidth="1"/>
    <col min="10262" max="10492" width="9" style="183"/>
    <col min="10493" max="10493" width="3.125" style="183" customWidth="1"/>
    <col min="10494" max="10494" width="5.125" style="183" customWidth="1"/>
    <col min="10495" max="10495" width="4.125" style="183" customWidth="1"/>
    <col min="10496" max="10496" width="5.625" style="183" customWidth="1"/>
    <col min="10497" max="10497" width="4.125" style="183" customWidth="1"/>
    <col min="10498" max="10498" width="5.125" style="183" customWidth="1"/>
    <col min="10499" max="10499" width="4.125" style="183" customWidth="1"/>
    <col min="10500" max="10500" width="5.625" style="183" customWidth="1"/>
    <col min="10501" max="10501" width="4.125" style="183" customWidth="1"/>
    <col min="10502" max="10502" width="5.125" style="183" customWidth="1"/>
    <col min="10503" max="10503" width="4.125" style="183" customWidth="1"/>
    <col min="10504" max="10504" width="5.625" style="183" customWidth="1"/>
    <col min="10505" max="10505" width="4.125" style="183" customWidth="1"/>
    <col min="10506" max="10506" width="5.125" style="183" customWidth="1"/>
    <col min="10507" max="10507" width="4.125" style="183" customWidth="1"/>
    <col min="10508" max="10508" width="5.625" style="183" customWidth="1"/>
    <col min="10509" max="10509" width="4.125" style="183" customWidth="1"/>
    <col min="10510" max="10510" width="5.125" style="183" customWidth="1"/>
    <col min="10511" max="10511" width="4.125" style="183" customWidth="1"/>
    <col min="10512" max="10512" width="5.625" style="183" customWidth="1"/>
    <col min="10513" max="10513" width="4.875" style="183" customWidth="1"/>
    <col min="10514" max="10514" width="5.125" style="183" customWidth="1"/>
    <col min="10515" max="10515" width="4.125" style="183" customWidth="1"/>
    <col min="10516" max="10516" width="5.625" style="183" customWidth="1"/>
    <col min="10517" max="10517" width="4.875" style="183" customWidth="1"/>
    <col min="10518" max="10748" width="9" style="183"/>
    <col min="10749" max="10749" width="3.125" style="183" customWidth="1"/>
    <col min="10750" max="10750" width="5.125" style="183" customWidth="1"/>
    <col min="10751" max="10751" width="4.125" style="183" customWidth="1"/>
    <col min="10752" max="10752" width="5.625" style="183" customWidth="1"/>
    <col min="10753" max="10753" width="4.125" style="183" customWidth="1"/>
    <col min="10754" max="10754" width="5.125" style="183" customWidth="1"/>
    <col min="10755" max="10755" width="4.125" style="183" customWidth="1"/>
    <col min="10756" max="10756" width="5.625" style="183" customWidth="1"/>
    <col min="10757" max="10757" width="4.125" style="183" customWidth="1"/>
    <col min="10758" max="10758" width="5.125" style="183" customWidth="1"/>
    <col min="10759" max="10759" width="4.125" style="183" customWidth="1"/>
    <col min="10760" max="10760" width="5.625" style="183" customWidth="1"/>
    <col min="10761" max="10761" width="4.125" style="183" customWidth="1"/>
    <col min="10762" max="10762" width="5.125" style="183" customWidth="1"/>
    <col min="10763" max="10763" width="4.125" style="183" customWidth="1"/>
    <col min="10764" max="10764" width="5.625" style="183" customWidth="1"/>
    <col min="10765" max="10765" width="4.125" style="183" customWidth="1"/>
    <col min="10766" max="10766" width="5.125" style="183" customWidth="1"/>
    <col min="10767" max="10767" width="4.125" style="183" customWidth="1"/>
    <col min="10768" max="10768" width="5.625" style="183" customWidth="1"/>
    <col min="10769" max="10769" width="4.875" style="183" customWidth="1"/>
    <col min="10770" max="10770" width="5.125" style="183" customWidth="1"/>
    <col min="10771" max="10771" width="4.125" style="183" customWidth="1"/>
    <col min="10772" max="10772" width="5.625" style="183" customWidth="1"/>
    <col min="10773" max="10773" width="4.875" style="183" customWidth="1"/>
    <col min="10774" max="11004" width="9" style="183"/>
    <col min="11005" max="11005" width="3.125" style="183" customWidth="1"/>
    <col min="11006" max="11006" width="5.125" style="183" customWidth="1"/>
    <col min="11007" max="11007" width="4.125" style="183" customWidth="1"/>
    <col min="11008" max="11008" width="5.625" style="183" customWidth="1"/>
    <col min="11009" max="11009" width="4.125" style="183" customWidth="1"/>
    <col min="11010" max="11010" width="5.125" style="183" customWidth="1"/>
    <col min="11011" max="11011" width="4.125" style="183" customWidth="1"/>
    <col min="11012" max="11012" width="5.625" style="183" customWidth="1"/>
    <col min="11013" max="11013" width="4.125" style="183" customWidth="1"/>
    <col min="11014" max="11014" width="5.125" style="183" customWidth="1"/>
    <col min="11015" max="11015" width="4.125" style="183" customWidth="1"/>
    <col min="11016" max="11016" width="5.625" style="183" customWidth="1"/>
    <col min="11017" max="11017" width="4.125" style="183" customWidth="1"/>
    <col min="11018" max="11018" width="5.125" style="183" customWidth="1"/>
    <col min="11019" max="11019" width="4.125" style="183" customWidth="1"/>
    <col min="11020" max="11020" width="5.625" style="183" customWidth="1"/>
    <col min="11021" max="11021" width="4.125" style="183" customWidth="1"/>
    <col min="11022" max="11022" width="5.125" style="183" customWidth="1"/>
    <col min="11023" max="11023" width="4.125" style="183" customWidth="1"/>
    <col min="11024" max="11024" width="5.625" style="183" customWidth="1"/>
    <col min="11025" max="11025" width="4.875" style="183" customWidth="1"/>
    <col min="11026" max="11026" width="5.125" style="183" customWidth="1"/>
    <col min="11027" max="11027" width="4.125" style="183" customWidth="1"/>
    <col min="11028" max="11028" width="5.625" style="183" customWidth="1"/>
    <col min="11029" max="11029" width="4.875" style="183" customWidth="1"/>
    <col min="11030" max="11260" width="9" style="183"/>
    <col min="11261" max="11261" width="3.125" style="183" customWidth="1"/>
    <col min="11262" max="11262" width="5.125" style="183" customWidth="1"/>
    <col min="11263" max="11263" width="4.125" style="183" customWidth="1"/>
    <col min="11264" max="11264" width="5.625" style="183" customWidth="1"/>
    <col min="11265" max="11265" width="4.125" style="183" customWidth="1"/>
    <col min="11266" max="11266" width="5.125" style="183" customWidth="1"/>
    <col min="11267" max="11267" width="4.125" style="183" customWidth="1"/>
    <col min="11268" max="11268" width="5.625" style="183" customWidth="1"/>
    <col min="11269" max="11269" width="4.125" style="183" customWidth="1"/>
    <col min="11270" max="11270" width="5.125" style="183" customWidth="1"/>
    <col min="11271" max="11271" width="4.125" style="183" customWidth="1"/>
    <col min="11272" max="11272" width="5.625" style="183" customWidth="1"/>
    <col min="11273" max="11273" width="4.125" style="183" customWidth="1"/>
    <col min="11274" max="11274" width="5.125" style="183" customWidth="1"/>
    <col min="11275" max="11275" width="4.125" style="183" customWidth="1"/>
    <col min="11276" max="11276" width="5.625" style="183" customWidth="1"/>
    <col min="11277" max="11277" width="4.125" style="183" customWidth="1"/>
    <col min="11278" max="11278" width="5.125" style="183" customWidth="1"/>
    <col min="11279" max="11279" width="4.125" style="183" customWidth="1"/>
    <col min="11280" max="11280" width="5.625" style="183" customWidth="1"/>
    <col min="11281" max="11281" width="4.875" style="183" customWidth="1"/>
    <col min="11282" max="11282" width="5.125" style="183" customWidth="1"/>
    <col min="11283" max="11283" width="4.125" style="183" customWidth="1"/>
    <col min="11284" max="11284" width="5.625" style="183" customWidth="1"/>
    <col min="11285" max="11285" width="4.875" style="183" customWidth="1"/>
    <col min="11286" max="11516" width="9" style="183"/>
    <col min="11517" max="11517" width="3.125" style="183" customWidth="1"/>
    <col min="11518" max="11518" width="5.125" style="183" customWidth="1"/>
    <col min="11519" max="11519" width="4.125" style="183" customWidth="1"/>
    <col min="11520" max="11520" width="5.625" style="183" customWidth="1"/>
    <col min="11521" max="11521" width="4.125" style="183" customWidth="1"/>
    <col min="11522" max="11522" width="5.125" style="183" customWidth="1"/>
    <col min="11523" max="11523" width="4.125" style="183" customWidth="1"/>
    <col min="11524" max="11524" width="5.625" style="183" customWidth="1"/>
    <col min="11525" max="11525" width="4.125" style="183" customWidth="1"/>
    <col min="11526" max="11526" width="5.125" style="183" customWidth="1"/>
    <col min="11527" max="11527" width="4.125" style="183" customWidth="1"/>
    <col min="11528" max="11528" width="5.625" style="183" customWidth="1"/>
    <col min="11529" max="11529" width="4.125" style="183" customWidth="1"/>
    <col min="11530" max="11530" width="5.125" style="183" customWidth="1"/>
    <col min="11531" max="11531" width="4.125" style="183" customWidth="1"/>
    <col min="11532" max="11532" width="5.625" style="183" customWidth="1"/>
    <col min="11533" max="11533" width="4.125" style="183" customWidth="1"/>
    <col min="11534" max="11534" width="5.125" style="183" customWidth="1"/>
    <col min="11535" max="11535" width="4.125" style="183" customWidth="1"/>
    <col min="11536" max="11536" width="5.625" style="183" customWidth="1"/>
    <col min="11537" max="11537" width="4.875" style="183" customWidth="1"/>
    <col min="11538" max="11538" width="5.125" style="183" customWidth="1"/>
    <col min="11539" max="11539" width="4.125" style="183" customWidth="1"/>
    <col min="11540" max="11540" width="5.625" style="183" customWidth="1"/>
    <col min="11541" max="11541" width="4.875" style="183" customWidth="1"/>
    <col min="11542" max="11772" width="9" style="183"/>
    <col min="11773" max="11773" width="3.125" style="183" customWidth="1"/>
    <col min="11774" max="11774" width="5.125" style="183" customWidth="1"/>
    <col min="11775" max="11775" width="4.125" style="183" customWidth="1"/>
    <col min="11776" max="11776" width="5.625" style="183" customWidth="1"/>
    <col min="11777" max="11777" width="4.125" style="183" customWidth="1"/>
    <col min="11778" max="11778" width="5.125" style="183" customWidth="1"/>
    <col min="11779" max="11779" width="4.125" style="183" customWidth="1"/>
    <col min="11780" max="11780" width="5.625" style="183" customWidth="1"/>
    <col min="11781" max="11781" width="4.125" style="183" customWidth="1"/>
    <col min="11782" max="11782" width="5.125" style="183" customWidth="1"/>
    <col min="11783" max="11783" width="4.125" style="183" customWidth="1"/>
    <col min="11784" max="11784" width="5.625" style="183" customWidth="1"/>
    <col min="11785" max="11785" width="4.125" style="183" customWidth="1"/>
    <col min="11786" max="11786" width="5.125" style="183" customWidth="1"/>
    <col min="11787" max="11787" width="4.125" style="183" customWidth="1"/>
    <col min="11788" max="11788" width="5.625" style="183" customWidth="1"/>
    <col min="11789" max="11789" width="4.125" style="183" customWidth="1"/>
    <col min="11790" max="11790" width="5.125" style="183" customWidth="1"/>
    <col min="11791" max="11791" width="4.125" style="183" customWidth="1"/>
    <col min="11792" max="11792" width="5.625" style="183" customWidth="1"/>
    <col min="11793" max="11793" width="4.875" style="183" customWidth="1"/>
    <col min="11794" max="11794" width="5.125" style="183" customWidth="1"/>
    <col min="11795" max="11795" width="4.125" style="183" customWidth="1"/>
    <col min="11796" max="11796" width="5.625" style="183" customWidth="1"/>
    <col min="11797" max="11797" width="4.875" style="183" customWidth="1"/>
    <col min="11798" max="12028" width="9" style="183"/>
    <col min="12029" max="12029" width="3.125" style="183" customWidth="1"/>
    <col min="12030" max="12030" width="5.125" style="183" customWidth="1"/>
    <col min="12031" max="12031" width="4.125" style="183" customWidth="1"/>
    <col min="12032" max="12032" width="5.625" style="183" customWidth="1"/>
    <col min="12033" max="12033" width="4.125" style="183" customWidth="1"/>
    <col min="12034" max="12034" width="5.125" style="183" customWidth="1"/>
    <col min="12035" max="12035" width="4.125" style="183" customWidth="1"/>
    <col min="12036" max="12036" width="5.625" style="183" customWidth="1"/>
    <col min="12037" max="12037" width="4.125" style="183" customWidth="1"/>
    <col min="12038" max="12038" width="5.125" style="183" customWidth="1"/>
    <col min="12039" max="12039" width="4.125" style="183" customWidth="1"/>
    <col min="12040" max="12040" width="5.625" style="183" customWidth="1"/>
    <col min="12041" max="12041" width="4.125" style="183" customWidth="1"/>
    <col min="12042" max="12042" width="5.125" style="183" customWidth="1"/>
    <col min="12043" max="12043" width="4.125" style="183" customWidth="1"/>
    <col min="12044" max="12044" width="5.625" style="183" customWidth="1"/>
    <col min="12045" max="12045" width="4.125" style="183" customWidth="1"/>
    <col min="12046" max="12046" width="5.125" style="183" customWidth="1"/>
    <col min="12047" max="12047" width="4.125" style="183" customWidth="1"/>
    <col min="12048" max="12048" width="5.625" style="183" customWidth="1"/>
    <col min="12049" max="12049" width="4.875" style="183" customWidth="1"/>
    <col min="12050" max="12050" width="5.125" style="183" customWidth="1"/>
    <col min="12051" max="12051" width="4.125" style="183" customWidth="1"/>
    <col min="12052" max="12052" width="5.625" style="183" customWidth="1"/>
    <col min="12053" max="12053" width="4.875" style="183" customWidth="1"/>
    <col min="12054" max="12284" width="9" style="183"/>
    <col min="12285" max="12285" width="3.125" style="183" customWidth="1"/>
    <col min="12286" max="12286" width="5.125" style="183" customWidth="1"/>
    <col min="12287" max="12287" width="4.125" style="183" customWidth="1"/>
    <col min="12288" max="12288" width="5.625" style="183" customWidth="1"/>
    <col min="12289" max="12289" width="4.125" style="183" customWidth="1"/>
    <col min="12290" max="12290" width="5.125" style="183" customWidth="1"/>
    <col min="12291" max="12291" width="4.125" style="183" customWidth="1"/>
    <col min="12292" max="12292" width="5.625" style="183" customWidth="1"/>
    <col min="12293" max="12293" width="4.125" style="183" customWidth="1"/>
    <col min="12294" max="12294" width="5.125" style="183" customWidth="1"/>
    <col min="12295" max="12295" width="4.125" style="183" customWidth="1"/>
    <col min="12296" max="12296" width="5.625" style="183" customWidth="1"/>
    <col min="12297" max="12297" width="4.125" style="183" customWidth="1"/>
    <col min="12298" max="12298" width="5.125" style="183" customWidth="1"/>
    <col min="12299" max="12299" width="4.125" style="183" customWidth="1"/>
    <col min="12300" max="12300" width="5.625" style="183" customWidth="1"/>
    <col min="12301" max="12301" width="4.125" style="183" customWidth="1"/>
    <col min="12302" max="12302" width="5.125" style="183" customWidth="1"/>
    <col min="12303" max="12303" width="4.125" style="183" customWidth="1"/>
    <col min="12304" max="12304" width="5.625" style="183" customWidth="1"/>
    <col min="12305" max="12305" width="4.875" style="183" customWidth="1"/>
    <col min="12306" max="12306" width="5.125" style="183" customWidth="1"/>
    <col min="12307" max="12307" width="4.125" style="183" customWidth="1"/>
    <col min="12308" max="12308" width="5.625" style="183" customWidth="1"/>
    <col min="12309" max="12309" width="4.875" style="183" customWidth="1"/>
    <col min="12310" max="12540" width="9" style="183"/>
    <col min="12541" max="12541" width="3.125" style="183" customWidth="1"/>
    <col min="12542" max="12542" width="5.125" style="183" customWidth="1"/>
    <col min="12543" max="12543" width="4.125" style="183" customWidth="1"/>
    <col min="12544" max="12544" width="5.625" style="183" customWidth="1"/>
    <col min="12545" max="12545" width="4.125" style="183" customWidth="1"/>
    <col min="12546" max="12546" width="5.125" style="183" customWidth="1"/>
    <col min="12547" max="12547" width="4.125" style="183" customWidth="1"/>
    <col min="12548" max="12548" width="5.625" style="183" customWidth="1"/>
    <col min="12549" max="12549" width="4.125" style="183" customWidth="1"/>
    <col min="12550" max="12550" width="5.125" style="183" customWidth="1"/>
    <col min="12551" max="12551" width="4.125" style="183" customWidth="1"/>
    <col min="12552" max="12552" width="5.625" style="183" customWidth="1"/>
    <col min="12553" max="12553" width="4.125" style="183" customWidth="1"/>
    <col min="12554" max="12554" width="5.125" style="183" customWidth="1"/>
    <col min="12555" max="12555" width="4.125" style="183" customWidth="1"/>
    <col min="12556" max="12556" width="5.625" style="183" customWidth="1"/>
    <col min="12557" max="12557" width="4.125" style="183" customWidth="1"/>
    <col min="12558" max="12558" width="5.125" style="183" customWidth="1"/>
    <col min="12559" max="12559" width="4.125" style="183" customWidth="1"/>
    <col min="12560" max="12560" width="5.625" style="183" customWidth="1"/>
    <col min="12561" max="12561" width="4.875" style="183" customWidth="1"/>
    <col min="12562" max="12562" width="5.125" style="183" customWidth="1"/>
    <col min="12563" max="12563" width="4.125" style="183" customWidth="1"/>
    <col min="12564" max="12564" width="5.625" style="183" customWidth="1"/>
    <col min="12565" max="12565" width="4.875" style="183" customWidth="1"/>
    <col min="12566" max="12796" width="9" style="183"/>
    <col min="12797" max="12797" width="3.125" style="183" customWidth="1"/>
    <col min="12798" max="12798" width="5.125" style="183" customWidth="1"/>
    <col min="12799" max="12799" width="4.125" style="183" customWidth="1"/>
    <col min="12800" max="12800" width="5.625" style="183" customWidth="1"/>
    <col min="12801" max="12801" width="4.125" style="183" customWidth="1"/>
    <col min="12802" max="12802" width="5.125" style="183" customWidth="1"/>
    <col min="12803" max="12803" width="4.125" style="183" customWidth="1"/>
    <col min="12804" max="12804" width="5.625" style="183" customWidth="1"/>
    <col min="12805" max="12805" width="4.125" style="183" customWidth="1"/>
    <col min="12806" max="12806" width="5.125" style="183" customWidth="1"/>
    <col min="12807" max="12807" width="4.125" style="183" customWidth="1"/>
    <col min="12808" max="12808" width="5.625" style="183" customWidth="1"/>
    <col min="12809" max="12809" width="4.125" style="183" customWidth="1"/>
    <col min="12810" max="12810" width="5.125" style="183" customWidth="1"/>
    <col min="12811" max="12811" width="4.125" style="183" customWidth="1"/>
    <col min="12812" max="12812" width="5.625" style="183" customWidth="1"/>
    <col min="12813" max="12813" width="4.125" style="183" customWidth="1"/>
    <col min="12814" max="12814" width="5.125" style="183" customWidth="1"/>
    <col min="12815" max="12815" width="4.125" style="183" customWidth="1"/>
    <col min="12816" max="12816" width="5.625" style="183" customWidth="1"/>
    <col min="12817" max="12817" width="4.875" style="183" customWidth="1"/>
    <col min="12818" max="12818" width="5.125" style="183" customWidth="1"/>
    <col min="12819" max="12819" width="4.125" style="183" customWidth="1"/>
    <col min="12820" max="12820" width="5.625" style="183" customWidth="1"/>
    <col min="12821" max="12821" width="4.875" style="183" customWidth="1"/>
    <col min="12822" max="13052" width="9" style="183"/>
    <col min="13053" max="13053" width="3.125" style="183" customWidth="1"/>
    <col min="13054" max="13054" width="5.125" style="183" customWidth="1"/>
    <col min="13055" max="13055" width="4.125" style="183" customWidth="1"/>
    <col min="13056" max="13056" width="5.625" style="183" customWidth="1"/>
    <col min="13057" max="13057" width="4.125" style="183" customWidth="1"/>
    <col min="13058" max="13058" width="5.125" style="183" customWidth="1"/>
    <col min="13059" max="13059" width="4.125" style="183" customWidth="1"/>
    <col min="13060" max="13060" width="5.625" style="183" customWidth="1"/>
    <col min="13061" max="13061" width="4.125" style="183" customWidth="1"/>
    <col min="13062" max="13062" width="5.125" style="183" customWidth="1"/>
    <col min="13063" max="13063" width="4.125" style="183" customWidth="1"/>
    <col min="13064" max="13064" width="5.625" style="183" customWidth="1"/>
    <col min="13065" max="13065" width="4.125" style="183" customWidth="1"/>
    <col min="13066" max="13066" width="5.125" style="183" customWidth="1"/>
    <col min="13067" max="13067" width="4.125" style="183" customWidth="1"/>
    <col min="13068" max="13068" width="5.625" style="183" customWidth="1"/>
    <col min="13069" max="13069" width="4.125" style="183" customWidth="1"/>
    <col min="13070" max="13070" width="5.125" style="183" customWidth="1"/>
    <col min="13071" max="13071" width="4.125" style="183" customWidth="1"/>
    <col min="13072" max="13072" width="5.625" style="183" customWidth="1"/>
    <col min="13073" max="13073" width="4.875" style="183" customWidth="1"/>
    <col min="13074" max="13074" width="5.125" style="183" customWidth="1"/>
    <col min="13075" max="13075" width="4.125" style="183" customWidth="1"/>
    <col min="13076" max="13076" width="5.625" style="183" customWidth="1"/>
    <col min="13077" max="13077" width="4.875" style="183" customWidth="1"/>
    <col min="13078" max="13308" width="9" style="183"/>
    <col min="13309" max="13309" width="3.125" style="183" customWidth="1"/>
    <col min="13310" max="13310" width="5.125" style="183" customWidth="1"/>
    <col min="13311" max="13311" width="4.125" style="183" customWidth="1"/>
    <col min="13312" max="13312" width="5.625" style="183" customWidth="1"/>
    <col min="13313" max="13313" width="4.125" style="183" customWidth="1"/>
    <col min="13314" max="13314" width="5.125" style="183" customWidth="1"/>
    <col min="13315" max="13315" width="4.125" style="183" customWidth="1"/>
    <col min="13316" max="13316" width="5.625" style="183" customWidth="1"/>
    <col min="13317" max="13317" width="4.125" style="183" customWidth="1"/>
    <col min="13318" max="13318" width="5.125" style="183" customWidth="1"/>
    <col min="13319" max="13319" width="4.125" style="183" customWidth="1"/>
    <col min="13320" max="13320" width="5.625" style="183" customWidth="1"/>
    <col min="13321" max="13321" width="4.125" style="183" customWidth="1"/>
    <col min="13322" max="13322" width="5.125" style="183" customWidth="1"/>
    <col min="13323" max="13323" width="4.125" style="183" customWidth="1"/>
    <col min="13324" max="13324" width="5.625" style="183" customWidth="1"/>
    <col min="13325" max="13325" width="4.125" style="183" customWidth="1"/>
    <col min="13326" max="13326" width="5.125" style="183" customWidth="1"/>
    <col min="13327" max="13327" width="4.125" style="183" customWidth="1"/>
    <col min="13328" max="13328" width="5.625" style="183" customWidth="1"/>
    <col min="13329" max="13329" width="4.875" style="183" customWidth="1"/>
    <col min="13330" max="13330" width="5.125" style="183" customWidth="1"/>
    <col min="13331" max="13331" width="4.125" style="183" customWidth="1"/>
    <col min="13332" max="13332" width="5.625" style="183" customWidth="1"/>
    <col min="13333" max="13333" width="4.875" style="183" customWidth="1"/>
    <col min="13334" max="13564" width="9" style="183"/>
    <col min="13565" max="13565" width="3.125" style="183" customWidth="1"/>
    <col min="13566" max="13566" width="5.125" style="183" customWidth="1"/>
    <col min="13567" max="13567" width="4.125" style="183" customWidth="1"/>
    <col min="13568" max="13568" width="5.625" style="183" customWidth="1"/>
    <col min="13569" max="13569" width="4.125" style="183" customWidth="1"/>
    <col min="13570" max="13570" width="5.125" style="183" customWidth="1"/>
    <col min="13571" max="13571" width="4.125" style="183" customWidth="1"/>
    <col min="13572" max="13572" width="5.625" style="183" customWidth="1"/>
    <col min="13573" max="13573" width="4.125" style="183" customWidth="1"/>
    <col min="13574" max="13574" width="5.125" style="183" customWidth="1"/>
    <col min="13575" max="13575" width="4.125" style="183" customWidth="1"/>
    <col min="13576" max="13576" width="5.625" style="183" customWidth="1"/>
    <col min="13577" max="13577" width="4.125" style="183" customWidth="1"/>
    <col min="13578" max="13578" width="5.125" style="183" customWidth="1"/>
    <col min="13579" max="13579" width="4.125" style="183" customWidth="1"/>
    <col min="13580" max="13580" width="5.625" style="183" customWidth="1"/>
    <col min="13581" max="13581" width="4.125" style="183" customWidth="1"/>
    <col min="13582" max="13582" width="5.125" style="183" customWidth="1"/>
    <col min="13583" max="13583" width="4.125" style="183" customWidth="1"/>
    <col min="13584" max="13584" width="5.625" style="183" customWidth="1"/>
    <col min="13585" max="13585" width="4.875" style="183" customWidth="1"/>
    <col min="13586" max="13586" width="5.125" style="183" customWidth="1"/>
    <col min="13587" max="13587" width="4.125" style="183" customWidth="1"/>
    <col min="13588" max="13588" width="5.625" style="183" customWidth="1"/>
    <col min="13589" max="13589" width="4.875" style="183" customWidth="1"/>
    <col min="13590" max="13820" width="9" style="183"/>
    <col min="13821" max="13821" width="3.125" style="183" customWidth="1"/>
    <col min="13822" max="13822" width="5.125" style="183" customWidth="1"/>
    <col min="13823" max="13823" width="4.125" style="183" customWidth="1"/>
    <col min="13824" max="13824" width="5.625" style="183" customWidth="1"/>
    <col min="13825" max="13825" width="4.125" style="183" customWidth="1"/>
    <col min="13826" max="13826" width="5.125" style="183" customWidth="1"/>
    <col min="13827" max="13827" width="4.125" style="183" customWidth="1"/>
    <col min="13828" max="13828" width="5.625" style="183" customWidth="1"/>
    <col min="13829" max="13829" width="4.125" style="183" customWidth="1"/>
    <col min="13830" max="13830" width="5.125" style="183" customWidth="1"/>
    <col min="13831" max="13831" width="4.125" style="183" customWidth="1"/>
    <col min="13832" max="13832" width="5.625" style="183" customWidth="1"/>
    <col min="13833" max="13833" width="4.125" style="183" customWidth="1"/>
    <col min="13834" max="13834" width="5.125" style="183" customWidth="1"/>
    <col min="13835" max="13835" width="4.125" style="183" customWidth="1"/>
    <col min="13836" max="13836" width="5.625" style="183" customWidth="1"/>
    <col min="13837" max="13837" width="4.125" style="183" customWidth="1"/>
    <col min="13838" max="13838" width="5.125" style="183" customWidth="1"/>
    <col min="13839" max="13839" width="4.125" style="183" customWidth="1"/>
    <col min="13840" max="13840" width="5.625" style="183" customWidth="1"/>
    <col min="13841" max="13841" width="4.875" style="183" customWidth="1"/>
    <col min="13842" max="13842" width="5.125" style="183" customWidth="1"/>
    <col min="13843" max="13843" width="4.125" style="183" customWidth="1"/>
    <col min="13844" max="13844" width="5.625" style="183" customWidth="1"/>
    <col min="13845" max="13845" width="4.875" style="183" customWidth="1"/>
    <col min="13846" max="14076" width="9" style="183"/>
    <col min="14077" max="14077" width="3.125" style="183" customWidth="1"/>
    <col min="14078" max="14078" width="5.125" style="183" customWidth="1"/>
    <col min="14079" max="14079" width="4.125" style="183" customWidth="1"/>
    <col min="14080" max="14080" width="5.625" style="183" customWidth="1"/>
    <col min="14081" max="14081" width="4.125" style="183" customWidth="1"/>
    <col min="14082" max="14082" width="5.125" style="183" customWidth="1"/>
    <col min="14083" max="14083" width="4.125" style="183" customWidth="1"/>
    <col min="14084" max="14084" width="5.625" style="183" customWidth="1"/>
    <col min="14085" max="14085" width="4.125" style="183" customWidth="1"/>
    <col min="14086" max="14086" width="5.125" style="183" customWidth="1"/>
    <col min="14087" max="14087" width="4.125" style="183" customWidth="1"/>
    <col min="14088" max="14088" width="5.625" style="183" customWidth="1"/>
    <col min="14089" max="14089" width="4.125" style="183" customWidth="1"/>
    <col min="14090" max="14090" width="5.125" style="183" customWidth="1"/>
    <col min="14091" max="14091" width="4.125" style="183" customWidth="1"/>
    <col min="14092" max="14092" width="5.625" style="183" customWidth="1"/>
    <col min="14093" max="14093" width="4.125" style="183" customWidth="1"/>
    <col min="14094" max="14094" width="5.125" style="183" customWidth="1"/>
    <col min="14095" max="14095" width="4.125" style="183" customWidth="1"/>
    <col min="14096" max="14096" width="5.625" style="183" customWidth="1"/>
    <col min="14097" max="14097" width="4.875" style="183" customWidth="1"/>
    <col min="14098" max="14098" width="5.125" style="183" customWidth="1"/>
    <col min="14099" max="14099" width="4.125" style="183" customWidth="1"/>
    <col min="14100" max="14100" width="5.625" style="183" customWidth="1"/>
    <col min="14101" max="14101" width="4.875" style="183" customWidth="1"/>
    <col min="14102" max="14332" width="9" style="183"/>
    <col min="14333" max="14333" width="3.125" style="183" customWidth="1"/>
    <col min="14334" max="14334" width="5.125" style="183" customWidth="1"/>
    <col min="14335" max="14335" width="4.125" style="183" customWidth="1"/>
    <col min="14336" max="14336" width="5.625" style="183" customWidth="1"/>
    <col min="14337" max="14337" width="4.125" style="183" customWidth="1"/>
    <col min="14338" max="14338" width="5.125" style="183" customWidth="1"/>
    <col min="14339" max="14339" width="4.125" style="183" customWidth="1"/>
    <col min="14340" max="14340" width="5.625" style="183" customWidth="1"/>
    <col min="14341" max="14341" width="4.125" style="183" customWidth="1"/>
    <col min="14342" max="14342" width="5.125" style="183" customWidth="1"/>
    <col min="14343" max="14343" width="4.125" style="183" customWidth="1"/>
    <col min="14344" max="14344" width="5.625" style="183" customWidth="1"/>
    <col min="14345" max="14345" width="4.125" style="183" customWidth="1"/>
    <col min="14346" max="14346" width="5.125" style="183" customWidth="1"/>
    <col min="14347" max="14347" width="4.125" style="183" customWidth="1"/>
    <col min="14348" max="14348" width="5.625" style="183" customWidth="1"/>
    <col min="14349" max="14349" width="4.125" style="183" customWidth="1"/>
    <col min="14350" max="14350" width="5.125" style="183" customWidth="1"/>
    <col min="14351" max="14351" width="4.125" style="183" customWidth="1"/>
    <col min="14352" max="14352" width="5.625" style="183" customWidth="1"/>
    <col min="14353" max="14353" width="4.875" style="183" customWidth="1"/>
    <col min="14354" max="14354" width="5.125" style="183" customWidth="1"/>
    <col min="14355" max="14355" width="4.125" style="183" customWidth="1"/>
    <col min="14356" max="14356" width="5.625" style="183" customWidth="1"/>
    <col min="14357" max="14357" width="4.875" style="183" customWidth="1"/>
    <col min="14358" max="14588" width="9" style="183"/>
    <col min="14589" max="14589" width="3.125" style="183" customWidth="1"/>
    <col min="14590" max="14590" width="5.125" style="183" customWidth="1"/>
    <col min="14591" max="14591" width="4.125" style="183" customWidth="1"/>
    <col min="14592" max="14592" width="5.625" style="183" customWidth="1"/>
    <col min="14593" max="14593" width="4.125" style="183" customWidth="1"/>
    <col min="14594" max="14594" width="5.125" style="183" customWidth="1"/>
    <col min="14595" max="14595" width="4.125" style="183" customWidth="1"/>
    <col min="14596" max="14596" width="5.625" style="183" customWidth="1"/>
    <col min="14597" max="14597" width="4.125" style="183" customWidth="1"/>
    <col min="14598" max="14598" width="5.125" style="183" customWidth="1"/>
    <col min="14599" max="14599" width="4.125" style="183" customWidth="1"/>
    <col min="14600" max="14600" width="5.625" style="183" customWidth="1"/>
    <col min="14601" max="14601" width="4.125" style="183" customWidth="1"/>
    <col min="14602" max="14602" width="5.125" style="183" customWidth="1"/>
    <col min="14603" max="14603" width="4.125" style="183" customWidth="1"/>
    <col min="14604" max="14604" width="5.625" style="183" customWidth="1"/>
    <col min="14605" max="14605" width="4.125" style="183" customWidth="1"/>
    <col min="14606" max="14606" width="5.125" style="183" customWidth="1"/>
    <col min="14607" max="14607" width="4.125" style="183" customWidth="1"/>
    <col min="14608" max="14608" width="5.625" style="183" customWidth="1"/>
    <col min="14609" max="14609" width="4.875" style="183" customWidth="1"/>
    <col min="14610" max="14610" width="5.125" style="183" customWidth="1"/>
    <col min="14611" max="14611" width="4.125" style="183" customWidth="1"/>
    <col min="14612" max="14612" width="5.625" style="183" customWidth="1"/>
    <col min="14613" max="14613" width="4.875" style="183" customWidth="1"/>
    <col min="14614" max="14844" width="9" style="183"/>
    <col min="14845" max="14845" width="3.125" style="183" customWidth="1"/>
    <col min="14846" max="14846" width="5.125" style="183" customWidth="1"/>
    <col min="14847" max="14847" width="4.125" style="183" customWidth="1"/>
    <col min="14848" max="14848" width="5.625" style="183" customWidth="1"/>
    <col min="14849" max="14849" width="4.125" style="183" customWidth="1"/>
    <col min="14850" max="14850" width="5.125" style="183" customWidth="1"/>
    <col min="14851" max="14851" width="4.125" style="183" customWidth="1"/>
    <col min="14852" max="14852" width="5.625" style="183" customWidth="1"/>
    <col min="14853" max="14853" width="4.125" style="183" customWidth="1"/>
    <col min="14854" max="14854" width="5.125" style="183" customWidth="1"/>
    <col min="14855" max="14855" width="4.125" style="183" customWidth="1"/>
    <col min="14856" max="14856" width="5.625" style="183" customWidth="1"/>
    <col min="14857" max="14857" width="4.125" style="183" customWidth="1"/>
    <col min="14858" max="14858" width="5.125" style="183" customWidth="1"/>
    <col min="14859" max="14859" width="4.125" style="183" customWidth="1"/>
    <col min="14860" max="14860" width="5.625" style="183" customWidth="1"/>
    <col min="14861" max="14861" width="4.125" style="183" customWidth="1"/>
    <col min="14862" max="14862" width="5.125" style="183" customWidth="1"/>
    <col min="14863" max="14863" width="4.125" style="183" customWidth="1"/>
    <col min="14864" max="14864" width="5.625" style="183" customWidth="1"/>
    <col min="14865" max="14865" width="4.875" style="183" customWidth="1"/>
    <col min="14866" max="14866" width="5.125" style="183" customWidth="1"/>
    <col min="14867" max="14867" width="4.125" style="183" customWidth="1"/>
    <col min="14868" max="14868" width="5.625" style="183" customWidth="1"/>
    <col min="14869" max="14869" width="4.875" style="183" customWidth="1"/>
    <col min="14870" max="15100" width="9" style="183"/>
    <col min="15101" max="15101" width="3.125" style="183" customWidth="1"/>
    <col min="15102" max="15102" width="5.125" style="183" customWidth="1"/>
    <col min="15103" max="15103" width="4.125" style="183" customWidth="1"/>
    <col min="15104" max="15104" width="5.625" style="183" customWidth="1"/>
    <col min="15105" max="15105" width="4.125" style="183" customWidth="1"/>
    <col min="15106" max="15106" width="5.125" style="183" customWidth="1"/>
    <col min="15107" max="15107" width="4.125" style="183" customWidth="1"/>
    <col min="15108" max="15108" width="5.625" style="183" customWidth="1"/>
    <col min="15109" max="15109" width="4.125" style="183" customWidth="1"/>
    <col min="15110" max="15110" width="5.125" style="183" customWidth="1"/>
    <col min="15111" max="15111" width="4.125" style="183" customWidth="1"/>
    <col min="15112" max="15112" width="5.625" style="183" customWidth="1"/>
    <col min="15113" max="15113" width="4.125" style="183" customWidth="1"/>
    <col min="15114" max="15114" width="5.125" style="183" customWidth="1"/>
    <col min="15115" max="15115" width="4.125" style="183" customWidth="1"/>
    <col min="15116" max="15116" width="5.625" style="183" customWidth="1"/>
    <col min="15117" max="15117" width="4.125" style="183" customWidth="1"/>
    <col min="15118" max="15118" width="5.125" style="183" customWidth="1"/>
    <col min="15119" max="15119" width="4.125" style="183" customWidth="1"/>
    <col min="15120" max="15120" width="5.625" style="183" customWidth="1"/>
    <col min="15121" max="15121" width="4.875" style="183" customWidth="1"/>
    <col min="15122" max="15122" width="5.125" style="183" customWidth="1"/>
    <col min="15123" max="15123" width="4.125" style="183" customWidth="1"/>
    <col min="15124" max="15124" width="5.625" style="183" customWidth="1"/>
    <col min="15125" max="15125" width="4.875" style="183" customWidth="1"/>
    <col min="15126" max="15356" width="9" style="183"/>
    <col min="15357" max="15357" width="3.125" style="183" customWidth="1"/>
    <col min="15358" max="15358" width="5.125" style="183" customWidth="1"/>
    <col min="15359" max="15359" width="4.125" style="183" customWidth="1"/>
    <col min="15360" max="15360" width="5.625" style="183" customWidth="1"/>
    <col min="15361" max="15361" width="4.125" style="183" customWidth="1"/>
    <col min="15362" max="15362" width="5.125" style="183" customWidth="1"/>
    <col min="15363" max="15363" width="4.125" style="183" customWidth="1"/>
    <col min="15364" max="15364" width="5.625" style="183" customWidth="1"/>
    <col min="15365" max="15365" width="4.125" style="183" customWidth="1"/>
    <col min="15366" max="15366" width="5.125" style="183" customWidth="1"/>
    <col min="15367" max="15367" width="4.125" style="183" customWidth="1"/>
    <col min="15368" max="15368" width="5.625" style="183" customWidth="1"/>
    <col min="15369" max="15369" width="4.125" style="183" customWidth="1"/>
    <col min="15370" max="15370" width="5.125" style="183" customWidth="1"/>
    <col min="15371" max="15371" width="4.125" style="183" customWidth="1"/>
    <col min="15372" max="15372" width="5.625" style="183" customWidth="1"/>
    <col min="15373" max="15373" width="4.125" style="183" customWidth="1"/>
    <col min="15374" max="15374" width="5.125" style="183" customWidth="1"/>
    <col min="15375" max="15375" width="4.125" style="183" customWidth="1"/>
    <col min="15376" max="15376" width="5.625" style="183" customWidth="1"/>
    <col min="15377" max="15377" width="4.875" style="183" customWidth="1"/>
    <col min="15378" max="15378" width="5.125" style="183" customWidth="1"/>
    <col min="15379" max="15379" width="4.125" style="183" customWidth="1"/>
    <col min="15380" max="15380" width="5.625" style="183" customWidth="1"/>
    <col min="15381" max="15381" width="4.875" style="183" customWidth="1"/>
    <col min="15382" max="15612" width="9" style="183"/>
    <col min="15613" max="15613" width="3.125" style="183" customWidth="1"/>
    <col min="15614" max="15614" width="5.125" style="183" customWidth="1"/>
    <col min="15615" max="15615" width="4.125" style="183" customWidth="1"/>
    <col min="15616" max="15616" width="5.625" style="183" customWidth="1"/>
    <col min="15617" max="15617" width="4.125" style="183" customWidth="1"/>
    <col min="15618" max="15618" width="5.125" style="183" customWidth="1"/>
    <col min="15619" max="15619" width="4.125" style="183" customWidth="1"/>
    <col min="15620" max="15620" width="5.625" style="183" customWidth="1"/>
    <col min="15621" max="15621" width="4.125" style="183" customWidth="1"/>
    <col min="15622" max="15622" width="5.125" style="183" customWidth="1"/>
    <col min="15623" max="15623" width="4.125" style="183" customWidth="1"/>
    <col min="15624" max="15624" width="5.625" style="183" customWidth="1"/>
    <col min="15625" max="15625" width="4.125" style="183" customWidth="1"/>
    <col min="15626" max="15626" width="5.125" style="183" customWidth="1"/>
    <col min="15627" max="15627" width="4.125" style="183" customWidth="1"/>
    <col min="15628" max="15628" width="5.625" style="183" customWidth="1"/>
    <col min="15629" max="15629" width="4.125" style="183" customWidth="1"/>
    <col min="15630" max="15630" width="5.125" style="183" customWidth="1"/>
    <col min="15631" max="15631" width="4.125" style="183" customWidth="1"/>
    <col min="15632" max="15632" width="5.625" style="183" customWidth="1"/>
    <col min="15633" max="15633" width="4.875" style="183" customWidth="1"/>
    <col min="15634" max="15634" width="5.125" style="183" customWidth="1"/>
    <col min="15635" max="15635" width="4.125" style="183" customWidth="1"/>
    <col min="15636" max="15636" width="5.625" style="183" customWidth="1"/>
    <col min="15637" max="15637" width="4.875" style="183" customWidth="1"/>
    <col min="15638" max="15868" width="9" style="183"/>
    <col min="15869" max="15869" width="3.125" style="183" customWidth="1"/>
    <col min="15870" max="15870" width="5.125" style="183" customWidth="1"/>
    <col min="15871" max="15871" width="4.125" style="183" customWidth="1"/>
    <col min="15872" max="15872" width="5.625" style="183" customWidth="1"/>
    <col min="15873" max="15873" width="4.125" style="183" customWidth="1"/>
    <col min="15874" max="15874" width="5.125" style="183" customWidth="1"/>
    <col min="15875" max="15875" width="4.125" style="183" customWidth="1"/>
    <col min="15876" max="15876" width="5.625" style="183" customWidth="1"/>
    <col min="15877" max="15877" width="4.125" style="183" customWidth="1"/>
    <col min="15878" max="15878" width="5.125" style="183" customWidth="1"/>
    <col min="15879" max="15879" width="4.125" style="183" customWidth="1"/>
    <col min="15880" max="15880" width="5.625" style="183" customWidth="1"/>
    <col min="15881" max="15881" width="4.125" style="183" customWidth="1"/>
    <col min="15882" max="15882" width="5.125" style="183" customWidth="1"/>
    <col min="15883" max="15883" width="4.125" style="183" customWidth="1"/>
    <col min="15884" max="15884" width="5.625" style="183" customWidth="1"/>
    <col min="15885" max="15885" width="4.125" style="183" customWidth="1"/>
    <col min="15886" max="15886" width="5.125" style="183" customWidth="1"/>
    <col min="15887" max="15887" width="4.125" style="183" customWidth="1"/>
    <col min="15888" max="15888" width="5.625" style="183" customWidth="1"/>
    <col min="15889" max="15889" width="4.875" style="183" customWidth="1"/>
    <col min="15890" max="15890" width="5.125" style="183" customWidth="1"/>
    <col min="15891" max="15891" width="4.125" style="183" customWidth="1"/>
    <col min="15892" max="15892" width="5.625" style="183" customWidth="1"/>
    <col min="15893" max="15893" width="4.875" style="183" customWidth="1"/>
    <col min="15894" max="16124" width="9" style="183"/>
    <col min="16125" max="16125" width="3.125" style="183" customWidth="1"/>
    <col min="16126" max="16126" width="5.125" style="183" customWidth="1"/>
    <col min="16127" max="16127" width="4.125" style="183" customWidth="1"/>
    <col min="16128" max="16128" width="5.625" style="183" customWidth="1"/>
    <col min="16129" max="16129" width="4.125" style="183" customWidth="1"/>
    <col min="16130" max="16130" width="5.125" style="183" customWidth="1"/>
    <col min="16131" max="16131" width="4.125" style="183" customWidth="1"/>
    <col min="16132" max="16132" width="5.625" style="183" customWidth="1"/>
    <col min="16133" max="16133" width="4.125" style="183" customWidth="1"/>
    <col min="16134" max="16134" width="5.125" style="183" customWidth="1"/>
    <col min="16135" max="16135" width="4.125" style="183" customWidth="1"/>
    <col min="16136" max="16136" width="5.625" style="183" customWidth="1"/>
    <col min="16137" max="16137" width="4.125" style="183" customWidth="1"/>
    <col min="16138" max="16138" width="5.125" style="183" customWidth="1"/>
    <col min="16139" max="16139" width="4.125" style="183" customWidth="1"/>
    <col min="16140" max="16140" width="5.625" style="183" customWidth="1"/>
    <col min="16141" max="16141" width="4.125" style="183" customWidth="1"/>
    <col min="16142" max="16142" width="5.125" style="183" customWidth="1"/>
    <col min="16143" max="16143" width="4.125" style="183" customWidth="1"/>
    <col min="16144" max="16144" width="5.625" style="183" customWidth="1"/>
    <col min="16145" max="16145" width="4.875" style="183" customWidth="1"/>
    <col min="16146" max="16146" width="5.125" style="183" customWidth="1"/>
    <col min="16147" max="16147" width="4.125" style="183" customWidth="1"/>
    <col min="16148" max="16148" width="5.625" style="183" customWidth="1"/>
    <col min="16149" max="16149" width="4.875" style="183" customWidth="1"/>
    <col min="16150" max="16384" width="9" style="183"/>
  </cols>
  <sheetData>
    <row r="1" spans="1:39" ht="24.95" customHeight="1">
      <c r="B1" s="269" t="s">
        <v>424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39" s="184" customFormat="1" ht="20.100000000000001" customHeight="1">
      <c r="B2" s="270" t="s">
        <v>363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X2" s="185"/>
      <c r="Y2" s="185"/>
    </row>
    <row r="3" spans="1:39" ht="15" customHeight="1" thickBot="1">
      <c r="A3" s="186"/>
      <c r="B3" s="271" t="s">
        <v>425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185"/>
      <c r="W3" s="185"/>
      <c r="X3" s="185"/>
      <c r="Y3" s="185"/>
    </row>
    <row r="4" spans="1:39" ht="15" customHeight="1" thickTop="1" thickBot="1">
      <c r="A4" s="263" t="s">
        <v>364</v>
      </c>
      <c r="B4" s="264">
        <v>44074</v>
      </c>
      <c r="C4" s="265"/>
      <c r="D4" s="265"/>
      <c r="E4" s="266"/>
      <c r="F4" s="264">
        <v>44075</v>
      </c>
      <c r="G4" s="265"/>
      <c r="H4" s="265"/>
      <c r="I4" s="266"/>
      <c r="J4" s="264">
        <v>44076</v>
      </c>
      <c r="K4" s="265"/>
      <c r="L4" s="265"/>
      <c r="M4" s="266"/>
      <c r="N4" s="264">
        <v>44077</v>
      </c>
      <c r="O4" s="265"/>
      <c r="P4" s="265"/>
      <c r="Q4" s="266"/>
      <c r="R4" s="245">
        <v>44078</v>
      </c>
      <c r="S4" s="246"/>
      <c r="T4" s="246"/>
      <c r="U4" s="247"/>
      <c r="V4" s="185"/>
      <c r="W4" s="185"/>
      <c r="X4" s="185"/>
      <c r="Y4" s="185"/>
    </row>
    <row r="5" spans="1:39" ht="15" customHeight="1" thickBot="1">
      <c r="A5" s="235"/>
      <c r="B5" s="267" t="s">
        <v>365</v>
      </c>
      <c r="C5" s="267"/>
      <c r="D5" s="267"/>
      <c r="E5" s="267"/>
      <c r="F5" s="230" t="s">
        <v>366</v>
      </c>
      <c r="G5" s="230"/>
      <c r="H5" s="230"/>
      <c r="I5" s="230"/>
      <c r="J5" s="257" t="s">
        <v>367</v>
      </c>
      <c r="K5" s="230"/>
      <c r="L5" s="230"/>
      <c r="M5" s="230"/>
      <c r="N5" s="230" t="s">
        <v>368</v>
      </c>
      <c r="O5" s="230"/>
      <c r="P5" s="230"/>
      <c r="Q5" s="230"/>
      <c r="R5" s="230" t="s">
        <v>369</v>
      </c>
      <c r="S5" s="230"/>
      <c r="T5" s="230"/>
      <c r="U5" s="231"/>
      <c r="V5" s="185"/>
      <c r="W5" s="185"/>
      <c r="X5" s="185"/>
      <c r="Y5" s="185"/>
    </row>
    <row r="6" spans="1:39" ht="21.95" customHeight="1" thickBot="1">
      <c r="A6" s="199" t="s">
        <v>370</v>
      </c>
      <c r="B6" s="211" t="s">
        <v>372</v>
      </c>
      <c r="C6" s="211"/>
      <c r="D6" s="211"/>
      <c r="E6" s="212"/>
      <c r="F6" s="211" t="s">
        <v>371</v>
      </c>
      <c r="G6" s="211"/>
      <c r="H6" s="211"/>
      <c r="I6" s="212"/>
      <c r="J6" s="211" t="s">
        <v>373</v>
      </c>
      <c r="K6" s="211"/>
      <c r="L6" s="211"/>
      <c r="M6" s="212"/>
      <c r="N6" s="211" t="s">
        <v>374</v>
      </c>
      <c r="O6" s="211"/>
      <c r="P6" s="211"/>
      <c r="Q6" s="212"/>
      <c r="R6" s="211" t="s">
        <v>375</v>
      </c>
      <c r="S6" s="211"/>
      <c r="T6" s="211"/>
      <c r="U6" s="262"/>
      <c r="V6" s="185"/>
      <c r="W6" s="185"/>
      <c r="X6" s="185"/>
      <c r="Y6" s="185"/>
    </row>
    <row r="7" spans="1:39" ht="15" customHeight="1" thickBot="1">
      <c r="A7" s="199"/>
      <c r="B7" s="196" t="s">
        <v>377</v>
      </c>
      <c r="C7" s="197"/>
      <c r="D7" s="197"/>
      <c r="E7" s="198"/>
      <c r="F7" s="196" t="s">
        <v>426</v>
      </c>
      <c r="G7" s="197"/>
      <c r="H7" s="197"/>
      <c r="I7" s="198"/>
      <c r="J7" s="196"/>
      <c r="K7" s="197"/>
      <c r="L7" s="197"/>
      <c r="M7" s="198"/>
      <c r="N7" s="225" t="s">
        <v>378</v>
      </c>
      <c r="O7" s="225"/>
      <c r="P7" s="225"/>
      <c r="Q7" s="225"/>
      <c r="R7" s="196"/>
      <c r="S7" s="197"/>
      <c r="T7" s="197"/>
      <c r="U7" s="229"/>
      <c r="V7" s="185"/>
      <c r="W7" s="185"/>
      <c r="X7" s="185"/>
      <c r="Y7" s="185"/>
    </row>
    <row r="8" spans="1:39" ht="9.75" customHeight="1" thickBot="1">
      <c r="A8" s="199"/>
      <c r="B8" s="187" t="s">
        <v>379</v>
      </c>
      <c r="C8" s="187">
        <f>E8*4+C9*9+E9*4</f>
        <v>266</v>
      </c>
      <c r="D8" s="187" t="s">
        <v>380</v>
      </c>
      <c r="E8" s="187">
        <v>12</v>
      </c>
      <c r="F8" s="187" t="s">
        <v>379</v>
      </c>
      <c r="G8" s="187">
        <f>I8*4+G9*9+I9*4</f>
        <v>257</v>
      </c>
      <c r="H8" s="187" t="s">
        <v>380</v>
      </c>
      <c r="I8" s="187">
        <v>12</v>
      </c>
      <c r="J8" s="187" t="s">
        <v>379</v>
      </c>
      <c r="K8" s="187">
        <f>M8*4+K9*9+M9*4</f>
        <v>258</v>
      </c>
      <c r="L8" s="187" t="s">
        <v>380</v>
      </c>
      <c r="M8" s="187">
        <v>10</v>
      </c>
      <c r="N8" s="187" t="s">
        <v>379</v>
      </c>
      <c r="O8" s="187">
        <f>Q8*4+O9*9+Q9*4</f>
        <v>266</v>
      </c>
      <c r="P8" s="187" t="s">
        <v>380</v>
      </c>
      <c r="Q8" s="187">
        <v>12</v>
      </c>
      <c r="R8" s="187" t="s">
        <v>379</v>
      </c>
      <c r="S8" s="187">
        <f>U8*4+S9*9+U9*4</f>
        <v>268</v>
      </c>
      <c r="T8" s="187" t="s">
        <v>380</v>
      </c>
      <c r="U8" s="188">
        <v>10</v>
      </c>
      <c r="V8" s="185"/>
      <c r="W8" s="185"/>
      <c r="X8" s="185"/>
      <c r="Y8" s="185"/>
    </row>
    <row r="9" spans="1:39" ht="9.75" customHeight="1" thickBot="1">
      <c r="A9" s="199"/>
      <c r="B9" s="189" t="s">
        <v>381</v>
      </c>
      <c r="C9" s="189">
        <v>10</v>
      </c>
      <c r="D9" s="189" t="s">
        <v>382</v>
      </c>
      <c r="E9" s="189">
        <v>32</v>
      </c>
      <c r="F9" s="190" t="s">
        <v>381</v>
      </c>
      <c r="G9" s="190">
        <v>9</v>
      </c>
      <c r="H9" s="190" t="s">
        <v>382</v>
      </c>
      <c r="I9" s="190">
        <v>32</v>
      </c>
      <c r="J9" s="189" t="s">
        <v>381</v>
      </c>
      <c r="K9" s="189">
        <v>10</v>
      </c>
      <c r="L9" s="189" t="s">
        <v>382</v>
      </c>
      <c r="M9" s="189">
        <v>32</v>
      </c>
      <c r="N9" s="189" t="s">
        <v>381</v>
      </c>
      <c r="O9" s="189">
        <v>10</v>
      </c>
      <c r="P9" s="189" t="s">
        <v>382</v>
      </c>
      <c r="Q9" s="189">
        <v>32</v>
      </c>
      <c r="R9" s="190" t="s">
        <v>381</v>
      </c>
      <c r="S9" s="190">
        <v>12</v>
      </c>
      <c r="T9" s="190" t="s">
        <v>382</v>
      </c>
      <c r="U9" s="191">
        <v>30</v>
      </c>
      <c r="V9" s="185"/>
      <c r="W9" s="185"/>
      <c r="X9" s="185"/>
      <c r="Y9" s="185"/>
    </row>
    <row r="10" spans="1:39" ht="21.95" customHeight="1" thickBot="1">
      <c r="A10" s="199" t="s">
        <v>383</v>
      </c>
      <c r="B10" s="207" t="s">
        <v>384</v>
      </c>
      <c r="C10" s="202"/>
      <c r="D10" s="202"/>
      <c r="E10" s="203"/>
      <c r="F10" s="207" t="s">
        <v>385</v>
      </c>
      <c r="G10" s="202"/>
      <c r="H10" s="202"/>
      <c r="I10" s="203"/>
      <c r="J10" s="201" t="s">
        <v>435</v>
      </c>
      <c r="K10" s="201"/>
      <c r="L10" s="201"/>
      <c r="M10" s="241"/>
      <c r="N10" s="201" t="s">
        <v>427</v>
      </c>
      <c r="O10" s="201"/>
      <c r="P10" s="201"/>
      <c r="Q10" s="241"/>
      <c r="R10" s="207" t="s">
        <v>386</v>
      </c>
      <c r="S10" s="202"/>
      <c r="T10" s="202"/>
      <c r="U10" s="215"/>
      <c r="V10" s="185"/>
      <c r="W10" s="185"/>
      <c r="X10" s="185"/>
      <c r="Y10" s="185"/>
    </row>
    <row r="11" spans="1:39" ht="21.95" customHeight="1" thickBot="1">
      <c r="A11" s="199"/>
      <c r="B11" s="216"/>
      <c r="C11" s="217"/>
      <c r="D11" s="217"/>
      <c r="E11" s="218"/>
      <c r="F11" s="268" t="s">
        <v>387</v>
      </c>
      <c r="G11" s="268"/>
      <c r="H11" s="268"/>
      <c r="I11" s="268"/>
      <c r="J11" s="216" t="s">
        <v>388</v>
      </c>
      <c r="K11" s="217"/>
      <c r="L11" s="217"/>
      <c r="M11" s="218"/>
      <c r="N11" s="216"/>
      <c r="O11" s="217"/>
      <c r="P11" s="217"/>
      <c r="Q11" s="218"/>
      <c r="R11" s="222" t="s">
        <v>387</v>
      </c>
      <c r="S11" s="223"/>
      <c r="T11" s="223"/>
      <c r="U11" s="224"/>
      <c r="V11" s="185"/>
      <c r="W11" s="185"/>
      <c r="X11" s="185"/>
      <c r="Y11" s="185"/>
    </row>
    <row r="12" spans="1:39" ht="9.75" customHeight="1" thickBot="1">
      <c r="A12" s="199"/>
      <c r="B12" s="187" t="s">
        <v>379</v>
      </c>
      <c r="C12" s="187">
        <f>E12*4+C13*9+E13*4</f>
        <v>266</v>
      </c>
      <c r="D12" s="187" t="s">
        <v>380</v>
      </c>
      <c r="E12" s="187">
        <v>9</v>
      </c>
      <c r="F12" s="187" t="s">
        <v>379</v>
      </c>
      <c r="G12" s="187">
        <f>I12*4+G13*9+I13*4</f>
        <v>236</v>
      </c>
      <c r="H12" s="187" t="s">
        <v>380</v>
      </c>
      <c r="I12" s="187">
        <v>9</v>
      </c>
      <c r="J12" s="187" t="s">
        <v>379</v>
      </c>
      <c r="K12" s="187">
        <f>M12*4+K13*9+M13*4</f>
        <v>257</v>
      </c>
      <c r="L12" s="187" t="s">
        <v>380</v>
      </c>
      <c r="M12" s="187">
        <v>9</v>
      </c>
      <c r="N12" s="187" t="s">
        <v>379</v>
      </c>
      <c r="O12" s="187">
        <f>Q12*4+O13*9+Q13*4</f>
        <v>249</v>
      </c>
      <c r="P12" s="187" t="s">
        <v>380</v>
      </c>
      <c r="Q12" s="187">
        <v>10</v>
      </c>
      <c r="R12" s="187" t="s">
        <v>379</v>
      </c>
      <c r="S12" s="187">
        <f>U12*4+S13*9+U13*4</f>
        <v>279</v>
      </c>
      <c r="T12" s="187" t="s">
        <v>380</v>
      </c>
      <c r="U12" s="188">
        <v>12</v>
      </c>
      <c r="V12" s="185"/>
      <c r="W12" s="185"/>
      <c r="X12" s="185"/>
      <c r="Y12" s="185"/>
    </row>
    <row r="13" spans="1:39" ht="10.5" customHeight="1" thickBot="1">
      <c r="A13" s="200"/>
      <c r="B13" s="189" t="s">
        <v>381</v>
      </c>
      <c r="C13" s="189">
        <v>10</v>
      </c>
      <c r="D13" s="189" t="s">
        <v>382</v>
      </c>
      <c r="E13" s="189">
        <v>35</v>
      </c>
      <c r="F13" s="189" t="s">
        <v>381</v>
      </c>
      <c r="G13" s="189">
        <v>8</v>
      </c>
      <c r="H13" s="189" t="s">
        <v>382</v>
      </c>
      <c r="I13" s="189">
        <v>32</v>
      </c>
      <c r="J13" s="189" t="s">
        <v>381</v>
      </c>
      <c r="K13" s="189">
        <v>9</v>
      </c>
      <c r="L13" s="189" t="s">
        <v>382</v>
      </c>
      <c r="M13" s="189">
        <v>35</v>
      </c>
      <c r="N13" s="189" t="s">
        <v>381</v>
      </c>
      <c r="O13" s="189">
        <v>9</v>
      </c>
      <c r="P13" s="189" t="s">
        <v>382</v>
      </c>
      <c r="Q13" s="189">
        <v>32</v>
      </c>
      <c r="R13" s="189" t="s">
        <v>381</v>
      </c>
      <c r="S13" s="189">
        <v>11</v>
      </c>
      <c r="T13" s="189" t="s">
        <v>382</v>
      </c>
      <c r="U13" s="192">
        <v>33</v>
      </c>
      <c r="V13" s="185"/>
      <c r="W13" s="185"/>
      <c r="X13" s="185"/>
      <c r="Y13" s="185"/>
    </row>
    <row r="14" spans="1:39" ht="12.95" customHeight="1" thickTop="1" thickBot="1">
      <c r="A14" s="263" t="s">
        <v>364</v>
      </c>
      <c r="B14" s="264">
        <v>44081</v>
      </c>
      <c r="C14" s="265"/>
      <c r="D14" s="265"/>
      <c r="E14" s="266"/>
      <c r="F14" s="264">
        <v>44082</v>
      </c>
      <c r="G14" s="265"/>
      <c r="H14" s="265"/>
      <c r="I14" s="266"/>
      <c r="J14" s="264">
        <v>44083</v>
      </c>
      <c r="K14" s="265"/>
      <c r="L14" s="265"/>
      <c r="M14" s="266"/>
      <c r="N14" s="264">
        <v>44084</v>
      </c>
      <c r="O14" s="265"/>
      <c r="P14" s="265"/>
      <c r="Q14" s="266"/>
      <c r="R14" s="245">
        <v>44085</v>
      </c>
      <c r="S14" s="246"/>
      <c r="T14" s="246"/>
      <c r="U14" s="247"/>
      <c r="V14" s="185"/>
      <c r="W14" s="185"/>
      <c r="X14" s="185"/>
      <c r="Y14" s="185"/>
      <c r="AE14" s="193"/>
      <c r="AF14" s="193"/>
      <c r="AG14" s="193"/>
      <c r="AH14" s="193"/>
      <c r="AI14" s="193"/>
      <c r="AJ14" s="193"/>
      <c r="AK14" s="193"/>
      <c r="AL14" s="193"/>
      <c r="AM14" s="193"/>
    </row>
    <row r="15" spans="1:39" ht="10.5" customHeight="1" thickBot="1">
      <c r="A15" s="235"/>
      <c r="B15" s="267" t="s">
        <v>365</v>
      </c>
      <c r="C15" s="267"/>
      <c r="D15" s="267"/>
      <c r="E15" s="267"/>
      <c r="F15" s="230" t="s">
        <v>366</v>
      </c>
      <c r="G15" s="230"/>
      <c r="H15" s="230"/>
      <c r="I15" s="230"/>
      <c r="J15" s="257" t="s">
        <v>367</v>
      </c>
      <c r="K15" s="230"/>
      <c r="L15" s="230"/>
      <c r="M15" s="230"/>
      <c r="N15" s="230" t="s">
        <v>368</v>
      </c>
      <c r="O15" s="230"/>
      <c r="P15" s="230"/>
      <c r="Q15" s="230"/>
      <c r="R15" s="230" t="s">
        <v>369</v>
      </c>
      <c r="S15" s="230"/>
      <c r="T15" s="230"/>
      <c r="U15" s="231"/>
      <c r="W15" s="185"/>
      <c r="X15" s="185"/>
      <c r="Y15" s="185"/>
      <c r="AE15" s="193"/>
      <c r="AF15" s="193"/>
      <c r="AG15" s="193"/>
      <c r="AH15" s="193"/>
      <c r="AI15" s="193"/>
      <c r="AJ15" s="193"/>
      <c r="AK15" s="193"/>
      <c r="AL15" s="193"/>
      <c r="AM15" s="193"/>
    </row>
    <row r="16" spans="1:39" s="194" customFormat="1" ht="21.95" customHeight="1" thickBot="1">
      <c r="A16" s="199" t="s">
        <v>370</v>
      </c>
      <c r="B16" s="210" t="s">
        <v>428</v>
      </c>
      <c r="C16" s="211"/>
      <c r="D16" s="211"/>
      <c r="E16" s="212"/>
      <c r="F16" s="211" t="s">
        <v>422</v>
      </c>
      <c r="G16" s="211"/>
      <c r="H16" s="211"/>
      <c r="I16" s="212"/>
      <c r="J16" s="210" t="s">
        <v>389</v>
      </c>
      <c r="K16" s="211"/>
      <c r="L16" s="211"/>
      <c r="M16" s="212"/>
      <c r="N16" s="210" t="s">
        <v>421</v>
      </c>
      <c r="O16" s="211"/>
      <c r="P16" s="211"/>
      <c r="Q16" s="212"/>
      <c r="R16" s="210" t="s">
        <v>390</v>
      </c>
      <c r="S16" s="211"/>
      <c r="T16" s="211"/>
      <c r="U16" s="262"/>
      <c r="V16" s="183"/>
      <c r="W16" s="185"/>
      <c r="X16" s="185"/>
      <c r="Y16" s="185"/>
      <c r="Z16" s="185"/>
      <c r="AA16" s="185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</row>
    <row r="17" spans="1:39" s="195" customFormat="1" ht="21.95" customHeight="1" thickBot="1">
      <c r="A17" s="199"/>
      <c r="B17" s="196" t="s">
        <v>377</v>
      </c>
      <c r="C17" s="197"/>
      <c r="D17" s="197"/>
      <c r="E17" s="198"/>
      <c r="F17" s="196" t="s">
        <v>391</v>
      </c>
      <c r="G17" s="197"/>
      <c r="H17" s="197"/>
      <c r="I17" s="198"/>
      <c r="J17" s="225"/>
      <c r="K17" s="225"/>
      <c r="L17" s="225"/>
      <c r="M17" s="225"/>
      <c r="N17" s="225" t="s">
        <v>378</v>
      </c>
      <c r="O17" s="225"/>
      <c r="P17" s="225"/>
      <c r="Q17" s="225"/>
      <c r="R17" s="225" t="s">
        <v>392</v>
      </c>
      <c r="S17" s="225"/>
      <c r="T17" s="225"/>
      <c r="U17" s="253"/>
      <c r="V17" s="194"/>
      <c r="W17" s="185"/>
      <c r="X17" s="185"/>
      <c r="Y17" s="185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</row>
    <row r="18" spans="1:39" s="185" customFormat="1" ht="9.75" customHeight="1" thickBot="1">
      <c r="A18" s="199"/>
      <c r="B18" s="187" t="s">
        <v>379</v>
      </c>
      <c r="C18" s="187">
        <f>E18*4+C19*9+E19*4</f>
        <v>228</v>
      </c>
      <c r="D18" s="187" t="s">
        <v>380</v>
      </c>
      <c r="E18" s="187">
        <v>9</v>
      </c>
      <c r="F18" s="187" t="s">
        <v>379</v>
      </c>
      <c r="G18" s="187">
        <f>I18*4+G19*9+I19*4</f>
        <v>237</v>
      </c>
      <c r="H18" s="187" t="s">
        <v>380</v>
      </c>
      <c r="I18" s="187">
        <v>9</v>
      </c>
      <c r="J18" s="187" t="s">
        <v>379</v>
      </c>
      <c r="K18" s="187">
        <f>M18*4+K19*9+M19*4</f>
        <v>236</v>
      </c>
      <c r="L18" s="187" t="s">
        <v>380</v>
      </c>
      <c r="M18" s="187">
        <v>9</v>
      </c>
      <c r="N18" s="187" t="s">
        <v>379</v>
      </c>
      <c r="O18" s="187">
        <f>Q18*4+O19*9+Q19*4</f>
        <v>236</v>
      </c>
      <c r="P18" s="187" t="s">
        <v>380</v>
      </c>
      <c r="Q18" s="187">
        <v>9</v>
      </c>
      <c r="R18" s="187" t="s">
        <v>379</v>
      </c>
      <c r="S18" s="187">
        <f>U18*4+S19*9+U19*4</f>
        <v>268</v>
      </c>
      <c r="T18" s="187" t="s">
        <v>380</v>
      </c>
      <c r="U18" s="188">
        <v>10</v>
      </c>
      <c r="V18" s="195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</row>
    <row r="19" spans="1:39" s="185" customFormat="1" ht="9.9499999999999993" customHeight="1" thickBot="1">
      <c r="A19" s="199"/>
      <c r="B19" s="190" t="s">
        <v>381</v>
      </c>
      <c r="C19" s="190">
        <v>8</v>
      </c>
      <c r="D19" s="190" t="s">
        <v>382</v>
      </c>
      <c r="E19" s="190">
        <v>30</v>
      </c>
      <c r="F19" s="190" t="s">
        <v>381</v>
      </c>
      <c r="G19" s="190">
        <v>9</v>
      </c>
      <c r="H19" s="190" t="s">
        <v>382</v>
      </c>
      <c r="I19" s="190">
        <v>30</v>
      </c>
      <c r="J19" s="190" t="s">
        <v>381</v>
      </c>
      <c r="K19" s="190">
        <v>8</v>
      </c>
      <c r="L19" s="190" t="s">
        <v>382</v>
      </c>
      <c r="M19" s="190">
        <v>32</v>
      </c>
      <c r="N19" s="190" t="s">
        <v>381</v>
      </c>
      <c r="O19" s="190">
        <v>8</v>
      </c>
      <c r="P19" s="190" t="s">
        <v>382</v>
      </c>
      <c r="Q19" s="190">
        <v>32</v>
      </c>
      <c r="R19" s="190" t="s">
        <v>381</v>
      </c>
      <c r="S19" s="190">
        <v>12</v>
      </c>
      <c r="T19" s="190" t="s">
        <v>382</v>
      </c>
      <c r="U19" s="191">
        <v>30</v>
      </c>
      <c r="V19" s="18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</row>
    <row r="20" spans="1:39" s="193" customFormat="1" ht="21.95" customHeight="1" thickBot="1">
      <c r="A20" s="199" t="s">
        <v>383</v>
      </c>
      <c r="B20" s="207" t="s">
        <v>393</v>
      </c>
      <c r="C20" s="202"/>
      <c r="D20" s="202"/>
      <c r="E20" s="203"/>
      <c r="F20" s="203" t="s">
        <v>394</v>
      </c>
      <c r="G20" s="255"/>
      <c r="H20" s="255"/>
      <c r="I20" s="255"/>
      <c r="J20" s="255" t="s">
        <v>395</v>
      </c>
      <c r="K20" s="255"/>
      <c r="L20" s="255"/>
      <c r="M20" s="255"/>
      <c r="N20" s="201" t="s">
        <v>427</v>
      </c>
      <c r="O20" s="201"/>
      <c r="P20" s="201"/>
      <c r="Q20" s="241"/>
      <c r="R20" s="207" t="s">
        <v>396</v>
      </c>
      <c r="S20" s="202"/>
      <c r="T20" s="202"/>
      <c r="U20" s="215"/>
      <c r="V20" s="183"/>
      <c r="W20" s="185"/>
      <c r="X20" s="185"/>
      <c r="Y20" s="185"/>
      <c r="Z20" s="185"/>
      <c r="AA20" s="185"/>
    </row>
    <row r="21" spans="1:39" s="193" customFormat="1" ht="21.95" customHeight="1" thickBot="1">
      <c r="A21" s="199"/>
      <c r="B21" s="216"/>
      <c r="C21" s="217"/>
      <c r="D21" s="217"/>
      <c r="E21" s="218"/>
      <c r="F21" s="220" t="s">
        <v>387</v>
      </c>
      <c r="G21" s="220"/>
      <c r="H21" s="220"/>
      <c r="I21" s="221"/>
      <c r="J21" s="258"/>
      <c r="K21" s="258"/>
      <c r="L21" s="258"/>
      <c r="M21" s="258"/>
      <c r="N21" s="259"/>
      <c r="O21" s="260"/>
      <c r="P21" s="260"/>
      <c r="Q21" s="261"/>
      <c r="R21" s="222" t="s">
        <v>387</v>
      </c>
      <c r="S21" s="223"/>
      <c r="T21" s="223"/>
      <c r="U21" s="224"/>
      <c r="V21" s="183"/>
      <c r="W21" s="185"/>
      <c r="X21" s="185"/>
      <c r="Y21" s="185"/>
      <c r="Z21" s="185"/>
      <c r="AA21" s="185"/>
    </row>
    <row r="22" spans="1:39" s="185" customFormat="1" ht="9.9499999999999993" customHeight="1" thickBot="1">
      <c r="A22" s="199"/>
      <c r="B22" s="187" t="s">
        <v>379</v>
      </c>
      <c r="C22" s="187">
        <f>E22*4+C23*9+E23*4</f>
        <v>232</v>
      </c>
      <c r="D22" s="187" t="s">
        <v>380</v>
      </c>
      <c r="E22" s="187">
        <v>8</v>
      </c>
      <c r="F22" s="187" t="s">
        <v>379</v>
      </c>
      <c r="G22" s="187">
        <f>I22*4+G23*9+I23*4</f>
        <v>278</v>
      </c>
      <c r="H22" s="187" t="s">
        <v>380</v>
      </c>
      <c r="I22" s="187">
        <v>12</v>
      </c>
      <c r="J22" s="187" t="s">
        <v>379</v>
      </c>
      <c r="K22" s="187">
        <f>M22*4+K23*9+M23*4</f>
        <v>262</v>
      </c>
      <c r="L22" s="187" t="s">
        <v>380</v>
      </c>
      <c r="M22" s="187">
        <v>9</v>
      </c>
      <c r="N22" s="187" t="s">
        <v>379</v>
      </c>
      <c r="O22" s="187">
        <f>Q22*4+O23*9+Q23*4</f>
        <v>236</v>
      </c>
      <c r="P22" s="187" t="s">
        <v>380</v>
      </c>
      <c r="Q22" s="187">
        <v>9</v>
      </c>
      <c r="R22" s="187" t="s">
        <v>379</v>
      </c>
      <c r="S22" s="187">
        <f>U22*4+S23*9+U23*4</f>
        <v>279</v>
      </c>
      <c r="T22" s="187" t="s">
        <v>380</v>
      </c>
      <c r="U22" s="188">
        <v>12</v>
      </c>
      <c r="V22" s="183"/>
      <c r="W22" s="18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</row>
    <row r="23" spans="1:39" s="185" customFormat="1" ht="9.9499999999999993" customHeight="1" thickBot="1">
      <c r="A23" s="200"/>
      <c r="B23" s="190" t="s">
        <v>381</v>
      </c>
      <c r="C23" s="190">
        <v>8</v>
      </c>
      <c r="D23" s="190" t="s">
        <v>382</v>
      </c>
      <c r="E23" s="190">
        <v>32</v>
      </c>
      <c r="F23" s="190" t="s">
        <v>381</v>
      </c>
      <c r="G23" s="190">
        <v>10</v>
      </c>
      <c r="H23" s="190" t="s">
        <v>382</v>
      </c>
      <c r="I23" s="190">
        <v>35</v>
      </c>
      <c r="J23" s="190" t="s">
        <v>381</v>
      </c>
      <c r="K23" s="190">
        <v>10</v>
      </c>
      <c r="L23" s="190" t="s">
        <v>382</v>
      </c>
      <c r="M23" s="190">
        <v>34</v>
      </c>
      <c r="N23" s="190" t="s">
        <v>381</v>
      </c>
      <c r="O23" s="190">
        <v>8</v>
      </c>
      <c r="P23" s="190" t="s">
        <v>382</v>
      </c>
      <c r="Q23" s="190">
        <v>32</v>
      </c>
      <c r="R23" s="189" t="s">
        <v>381</v>
      </c>
      <c r="S23" s="189">
        <v>11</v>
      </c>
      <c r="T23" s="189" t="s">
        <v>382</v>
      </c>
      <c r="U23" s="192">
        <v>33</v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</row>
    <row r="24" spans="1:39" ht="12.95" customHeight="1" thickTop="1" thickBot="1">
      <c r="A24" s="234" t="s">
        <v>364</v>
      </c>
      <c r="B24" s="245">
        <f>R14+3</f>
        <v>44088</v>
      </c>
      <c r="C24" s="246"/>
      <c r="D24" s="246"/>
      <c r="E24" s="248"/>
      <c r="F24" s="236">
        <f>B24+1</f>
        <v>44089</v>
      </c>
      <c r="G24" s="236"/>
      <c r="H24" s="236"/>
      <c r="I24" s="236"/>
      <c r="J24" s="236">
        <f>F24+1</f>
        <v>44090</v>
      </c>
      <c r="K24" s="236"/>
      <c r="L24" s="236"/>
      <c r="M24" s="236"/>
      <c r="N24" s="236">
        <f>J24+1</f>
        <v>44091</v>
      </c>
      <c r="O24" s="236"/>
      <c r="P24" s="236"/>
      <c r="Q24" s="236"/>
      <c r="R24" s="236">
        <f>N24+1</f>
        <v>44092</v>
      </c>
      <c r="S24" s="236"/>
      <c r="T24" s="236"/>
      <c r="U24" s="254"/>
      <c r="W24" s="185"/>
      <c r="X24" s="185"/>
      <c r="Y24" s="185"/>
      <c r="Z24" s="185"/>
      <c r="AA24" s="185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</row>
    <row r="25" spans="1:39" ht="9.9499999999999993" customHeight="1" thickBot="1">
      <c r="A25" s="235"/>
      <c r="B25" s="230" t="s">
        <v>397</v>
      </c>
      <c r="C25" s="230"/>
      <c r="D25" s="230"/>
      <c r="E25" s="230"/>
      <c r="F25" s="230" t="s">
        <v>366</v>
      </c>
      <c r="G25" s="230"/>
      <c r="H25" s="230"/>
      <c r="I25" s="230"/>
      <c r="J25" s="257" t="s">
        <v>367</v>
      </c>
      <c r="K25" s="230"/>
      <c r="L25" s="230"/>
      <c r="M25" s="230"/>
      <c r="N25" s="230" t="s">
        <v>368</v>
      </c>
      <c r="O25" s="230"/>
      <c r="P25" s="230"/>
      <c r="Q25" s="230"/>
      <c r="R25" s="230" t="s">
        <v>369</v>
      </c>
      <c r="S25" s="230"/>
      <c r="T25" s="230"/>
      <c r="U25" s="231"/>
      <c r="W25" s="185"/>
      <c r="X25" s="185"/>
      <c r="Y25" s="185"/>
      <c r="Z25" s="185"/>
      <c r="AA25" s="185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</row>
    <row r="26" spans="1:39" s="194" customFormat="1" ht="21.95" customHeight="1" thickBot="1">
      <c r="A26" s="199" t="s">
        <v>370</v>
      </c>
      <c r="B26" s="210" t="s">
        <v>398</v>
      </c>
      <c r="C26" s="211"/>
      <c r="D26" s="211"/>
      <c r="E26" s="212"/>
      <c r="F26" s="243" t="s">
        <v>399</v>
      </c>
      <c r="G26" s="243"/>
      <c r="H26" s="243"/>
      <c r="I26" s="243"/>
      <c r="J26" s="211" t="s">
        <v>400</v>
      </c>
      <c r="K26" s="211"/>
      <c r="L26" s="211"/>
      <c r="M26" s="212"/>
      <c r="N26" s="210" t="s">
        <v>401</v>
      </c>
      <c r="O26" s="211"/>
      <c r="P26" s="211"/>
      <c r="Q26" s="212"/>
      <c r="R26" s="243" t="s">
        <v>423</v>
      </c>
      <c r="S26" s="243"/>
      <c r="T26" s="243"/>
      <c r="U26" s="244"/>
      <c r="W26" s="185"/>
      <c r="X26" s="185"/>
      <c r="Y26" s="185"/>
      <c r="Z26" s="185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</row>
    <row r="27" spans="1:39" s="195" customFormat="1" ht="21.95" customHeight="1" thickBot="1">
      <c r="A27" s="199"/>
      <c r="B27" s="196" t="s">
        <v>402</v>
      </c>
      <c r="C27" s="197"/>
      <c r="D27" s="197"/>
      <c r="E27" s="198"/>
      <c r="F27" s="196" t="s">
        <v>377</v>
      </c>
      <c r="G27" s="197"/>
      <c r="H27" s="197"/>
      <c r="I27" s="198"/>
      <c r="J27" s="196"/>
      <c r="K27" s="197"/>
      <c r="L27" s="197"/>
      <c r="M27" s="198"/>
      <c r="N27" s="225" t="s">
        <v>378</v>
      </c>
      <c r="O27" s="225"/>
      <c r="P27" s="225"/>
      <c r="Q27" s="225"/>
      <c r="R27" s="225" t="s">
        <v>403</v>
      </c>
      <c r="S27" s="225"/>
      <c r="T27" s="225"/>
      <c r="U27" s="253"/>
      <c r="W27" s="185"/>
      <c r="X27" s="185"/>
      <c r="Y27" s="185"/>
      <c r="Z27" s="185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</row>
    <row r="28" spans="1:39" s="185" customFormat="1" ht="9.9499999999999993" customHeight="1" thickBot="1">
      <c r="A28" s="199"/>
      <c r="B28" s="187" t="s">
        <v>379</v>
      </c>
      <c r="C28" s="187">
        <f>E28*4+C29*9+E29*4</f>
        <v>253</v>
      </c>
      <c r="D28" s="187" t="s">
        <v>380</v>
      </c>
      <c r="E28" s="187">
        <v>10</v>
      </c>
      <c r="F28" s="187" t="s">
        <v>379</v>
      </c>
      <c r="G28" s="187">
        <f>I28*4+G29*9+I29*4</f>
        <v>253</v>
      </c>
      <c r="H28" s="187" t="s">
        <v>380</v>
      </c>
      <c r="I28" s="187">
        <v>9</v>
      </c>
      <c r="J28" s="187" t="s">
        <v>379</v>
      </c>
      <c r="K28" s="187">
        <f>M28*4+K29*9+M29*4</f>
        <v>236</v>
      </c>
      <c r="L28" s="187" t="s">
        <v>380</v>
      </c>
      <c r="M28" s="187">
        <v>9</v>
      </c>
      <c r="N28" s="187" t="s">
        <v>379</v>
      </c>
      <c r="O28" s="187">
        <f>Q28*4+O29*9+Q29*4</f>
        <v>245</v>
      </c>
      <c r="P28" s="187" t="s">
        <v>380</v>
      </c>
      <c r="Q28" s="187">
        <v>9</v>
      </c>
      <c r="R28" s="187" t="s">
        <v>379</v>
      </c>
      <c r="S28" s="187">
        <f>U28*4+S29*9+U29*4</f>
        <v>268</v>
      </c>
      <c r="T28" s="187" t="s">
        <v>380</v>
      </c>
      <c r="U28" s="188">
        <v>10</v>
      </c>
      <c r="V28" s="183"/>
    </row>
    <row r="29" spans="1:39" s="185" customFormat="1" ht="9.9499999999999993" customHeight="1" thickBot="1">
      <c r="A29" s="199"/>
      <c r="B29" s="190" t="s">
        <v>381</v>
      </c>
      <c r="C29" s="190">
        <v>9</v>
      </c>
      <c r="D29" s="190" t="s">
        <v>382</v>
      </c>
      <c r="E29" s="190">
        <v>33</v>
      </c>
      <c r="F29" s="190" t="s">
        <v>381</v>
      </c>
      <c r="G29" s="190">
        <v>9</v>
      </c>
      <c r="H29" s="190" t="s">
        <v>382</v>
      </c>
      <c r="I29" s="190">
        <v>34</v>
      </c>
      <c r="J29" s="190" t="s">
        <v>381</v>
      </c>
      <c r="K29" s="190">
        <v>8</v>
      </c>
      <c r="L29" s="190" t="s">
        <v>382</v>
      </c>
      <c r="M29" s="190">
        <v>32</v>
      </c>
      <c r="N29" s="190" t="s">
        <v>381</v>
      </c>
      <c r="O29" s="190">
        <v>9</v>
      </c>
      <c r="P29" s="190" t="s">
        <v>382</v>
      </c>
      <c r="Q29" s="190">
        <v>32</v>
      </c>
      <c r="R29" s="190" t="s">
        <v>381</v>
      </c>
      <c r="S29" s="190">
        <v>12</v>
      </c>
      <c r="T29" s="190" t="s">
        <v>382</v>
      </c>
      <c r="U29" s="191">
        <v>30</v>
      </c>
      <c r="V29" s="183"/>
    </row>
    <row r="30" spans="1:39" s="193" customFormat="1" ht="21.95" customHeight="1" thickBot="1">
      <c r="A30" s="199" t="s">
        <v>383</v>
      </c>
      <c r="B30" s="255" t="s">
        <v>429</v>
      </c>
      <c r="C30" s="255"/>
      <c r="D30" s="255"/>
      <c r="E30" s="255"/>
      <c r="F30" s="256" t="s">
        <v>404</v>
      </c>
      <c r="G30" s="256"/>
      <c r="H30" s="256"/>
      <c r="I30" s="256"/>
      <c r="J30" s="252" t="s">
        <v>405</v>
      </c>
      <c r="K30" s="252"/>
      <c r="L30" s="252"/>
      <c r="M30" s="252"/>
      <c r="N30" s="201" t="s">
        <v>427</v>
      </c>
      <c r="O30" s="201"/>
      <c r="P30" s="201"/>
      <c r="Q30" s="241"/>
      <c r="R30" s="207" t="s">
        <v>406</v>
      </c>
      <c r="S30" s="202"/>
      <c r="T30" s="202"/>
      <c r="U30" s="215"/>
      <c r="V30" s="183"/>
      <c r="W30" s="185"/>
      <c r="X30" s="185"/>
      <c r="Y30" s="185"/>
      <c r="Z30" s="185"/>
    </row>
    <row r="31" spans="1:39" s="193" customFormat="1" ht="21.95" customHeight="1" thickBot="1">
      <c r="A31" s="199"/>
      <c r="B31" s="216" t="s">
        <v>430</v>
      </c>
      <c r="C31" s="217"/>
      <c r="D31" s="217"/>
      <c r="E31" s="218"/>
      <c r="F31" s="249" t="s">
        <v>387</v>
      </c>
      <c r="G31" s="250"/>
      <c r="H31" s="250"/>
      <c r="I31" s="251"/>
      <c r="J31" s="201"/>
      <c r="K31" s="239"/>
      <c r="L31" s="239"/>
      <c r="M31" s="240"/>
      <c r="N31" s="252"/>
      <c r="O31" s="252"/>
      <c r="P31" s="252"/>
      <c r="Q31" s="252"/>
      <c r="R31" s="222" t="s">
        <v>387</v>
      </c>
      <c r="S31" s="223"/>
      <c r="T31" s="223"/>
      <c r="U31" s="224"/>
      <c r="W31" s="185"/>
      <c r="X31" s="185"/>
      <c r="Y31" s="185"/>
      <c r="Z31" s="185"/>
      <c r="AA31" s="185"/>
    </row>
    <row r="32" spans="1:39" s="185" customFormat="1" ht="9.9499999999999993" customHeight="1" thickBot="1">
      <c r="A32" s="199"/>
      <c r="B32" s="187" t="s">
        <v>379</v>
      </c>
      <c r="C32" s="187">
        <f>E32*4+C33*9+E33*4</f>
        <v>249</v>
      </c>
      <c r="D32" s="187" t="s">
        <v>380</v>
      </c>
      <c r="E32" s="187">
        <v>8</v>
      </c>
      <c r="F32" s="187" t="s">
        <v>379</v>
      </c>
      <c r="G32" s="187">
        <f>I32*4+G33*9+I33*4</f>
        <v>224</v>
      </c>
      <c r="H32" s="187" t="s">
        <v>380</v>
      </c>
      <c r="I32" s="187">
        <v>8</v>
      </c>
      <c r="J32" s="187" t="s">
        <v>379</v>
      </c>
      <c r="K32" s="187">
        <f>M32*4+K33*9+M33*4</f>
        <v>242</v>
      </c>
      <c r="L32" s="187" t="s">
        <v>380</v>
      </c>
      <c r="M32" s="187">
        <v>8</v>
      </c>
      <c r="N32" s="187" t="s">
        <v>379</v>
      </c>
      <c r="O32" s="187">
        <f>Q32*4+O33*9+Q33*4</f>
        <v>249</v>
      </c>
      <c r="P32" s="187" t="s">
        <v>380</v>
      </c>
      <c r="Q32" s="187">
        <v>7</v>
      </c>
      <c r="R32" s="187" t="s">
        <v>379</v>
      </c>
      <c r="S32" s="187">
        <f>U32*4+S33*9+U33*4</f>
        <v>279</v>
      </c>
      <c r="T32" s="187" t="s">
        <v>380</v>
      </c>
      <c r="U32" s="188">
        <v>12</v>
      </c>
    </row>
    <row r="33" spans="1:27" s="185" customFormat="1" ht="9.9499999999999993" customHeight="1" thickBot="1">
      <c r="A33" s="200"/>
      <c r="B33" s="189" t="s">
        <v>381</v>
      </c>
      <c r="C33" s="189">
        <v>9</v>
      </c>
      <c r="D33" s="189" t="s">
        <v>382</v>
      </c>
      <c r="E33" s="189">
        <v>34</v>
      </c>
      <c r="F33" s="189" t="s">
        <v>381</v>
      </c>
      <c r="G33" s="189">
        <v>8</v>
      </c>
      <c r="H33" s="189" t="s">
        <v>382</v>
      </c>
      <c r="I33" s="189">
        <v>30</v>
      </c>
      <c r="J33" s="189" t="s">
        <v>381</v>
      </c>
      <c r="K33" s="189">
        <v>10</v>
      </c>
      <c r="L33" s="189" t="s">
        <v>382</v>
      </c>
      <c r="M33" s="189">
        <v>30</v>
      </c>
      <c r="N33" s="189" t="s">
        <v>381</v>
      </c>
      <c r="O33" s="189">
        <v>9</v>
      </c>
      <c r="P33" s="189" t="s">
        <v>382</v>
      </c>
      <c r="Q33" s="189">
        <v>35</v>
      </c>
      <c r="R33" s="189" t="s">
        <v>381</v>
      </c>
      <c r="S33" s="189">
        <v>11</v>
      </c>
      <c r="T33" s="189" t="s">
        <v>382</v>
      </c>
      <c r="U33" s="192">
        <v>33</v>
      </c>
    </row>
    <row r="34" spans="1:27" ht="12.95" customHeight="1" thickTop="1" thickBot="1">
      <c r="A34" s="234" t="s">
        <v>364</v>
      </c>
      <c r="B34" s="245">
        <f>R24+3</f>
        <v>44095</v>
      </c>
      <c r="C34" s="246"/>
      <c r="D34" s="246"/>
      <c r="E34" s="248"/>
      <c r="F34" s="245">
        <f>B34+1</f>
        <v>44096</v>
      </c>
      <c r="G34" s="246"/>
      <c r="H34" s="246"/>
      <c r="I34" s="248"/>
      <c r="J34" s="245">
        <f>F34+1</f>
        <v>44097</v>
      </c>
      <c r="K34" s="246"/>
      <c r="L34" s="246"/>
      <c r="M34" s="248"/>
      <c r="N34" s="245">
        <f>J34+1</f>
        <v>44098</v>
      </c>
      <c r="O34" s="246"/>
      <c r="P34" s="246"/>
      <c r="Q34" s="248"/>
      <c r="R34" s="245">
        <f>N34+1</f>
        <v>44099</v>
      </c>
      <c r="S34" s="246"/>
      <c r="T34" s="246"/>
      <c r="U34" s="247"/>
      <c r="V34" s="245">
        <f>R34+1</f>
        <v>44100</v>
      </c>
      <c r="W34" s="246"/>
      <c r="X34" s="246"/>
      <c r="Y34" s="247"/>
      <c r="Z34" s="185"/>
      <c r="AA34" s="185"/>
    </row>
    <row r="35" spans="1:27" ht="9.9499999999999993" customHeight="1" thickBot="1">
      <c r="A35" s="235"/>
      <c r="B35" s="230" t="s">
        <v>397</v>
      </c>
      <c r="C35" s="230"/>
      <c r="D35" s="230"/>
      <c r="E35" s="230"/>
      <c r="F35" s="230" t="s">
        <v>366</v>
      </c>
      <c r="G35" s="230"/>
      <c r="H35" s="230"/>
      <c r="I35" s="230"/>
      <c r="J35" s="230" t="s">
        <v>367</v>
      </c>
      <c r="K35" s="230"/>
      <c r="L35" s="230"/>
      <c r="M35" s="230"/>
      <c r="N35" s="230" t="s">
        <v>368</v>
      </c>
      <c r="O35" s="230"/>
      <c r="P35" s="230"/>
      <c r="Q35" s="230"/>
      <c r="R35" s="230" t="s">
        <v>369</v>
      </c>
      <c r="S35" s="230"/>
      <c r="T35" s="230"/>
      <c r="U35" s="231"/>
      <c r="V35" s="230" t="s">
        <v>407</v>
      </c>
      <c r="W35" s="230"/>
      <c r="X35" s="230"/>
      <c r="Y35" s="231"/>
      <c r="Z35" s="185"/>
      <c r="AA35" s="185"/>
    </row>
    <row r="36" spans="1:27" s="194" customFormat="1" ht="23.1" customHeight="1" thickBot="1">
      <c r="A36" s="199" t="s">
        <v>370</v>
      </c>
      <c r="B36" s="210" t="s">
        <v>408</v>
      </c>
      <c r="C36" s="211"/>
      <c r="D36" s="211"/>
      <c r="E36" s="212"/>
      <c r="F36" s="210" t="s">
        <v>409</v>
      </c>
      <c r="G36" s="211"/>
      <c r="H36" s="211"/>
      <c r="I36" s="212"/>
      <c r="J36" s="210" t="s">
        <v>371</v>
      </c>
      <c r="K36" s="211"/>
      <c r="L36" s="211"/>
      <c r="M36" s="212"/>
      <c r="N36" s="210" t="s">
        <v>410</v>
      </c>
      <c r="O36" s="211"/>
      <c r="P36" s="211"/>
      <c r="Q36" s="212"/>
      <c r="R36" s="210" t="s">
        <v>411</v>
      </c>
      <c r="S36" s="211"/>
      <c r="T36" s="211"/>
      <c r="U36" s="211"/>
      <c r="V36" s="242" t="s">
        <v>433</v>
      </c>
      <c r="W36" s="243"/>
      <c r="X36" s="243"/>
      <c r="Y36" s="244"/>
      <c r="Z36" s="185"/>
      <c r="AA36" s="185"/>
    </row>
    <row r="37" spans="1:27" s="195" customFormat="1" ht="23.1" customHeight="1" thickBot="1">
      <c r="A37" s="199"/>
      <c r="B37" s="196"/>
      <c r="C37" s="197"/>
      <c r="D37" s="197"/>
      <c r="E37" s="198"/>
      <c r="F37" s="196" t="s">
        <v>377</v>
      </c>
      <c r="G37" s="197"/>
      <c r="H37" s="197"/>
      <c r="I37" s="198"/>
      <c r="J37" s="225" t="s">
        <v>39</v>
      </c>
      <c r="K37" s="225"/>
      <c r="L37" s="225"/>
      <c r="M37" s="225"/>
      <c r="N37" s="196" t="s">
        <v>378</v>
      </c>
      <c r="O37" s="197"/>
      <c r="P37" s="197"/>
      <c r="Q37" s="198"/>
      <c r="R37" s="196"/>
      <c r="S37" s="197"/>
      <c r="T37" s="197"/>
      <c r="U37" s="229"/>
      <c r="V37" s="196" t="s">
        <v>412</v>
      </c>
      <c r="W37" s="197"/>
      <c r="X37" s="197"/>
      <c r="Y37" s="229"/>
      <c r="Z37" s="185"/>
      <c r="AA37" s="185"/>
    </row>
    <row r="38" spans="1:27" s="185" customFormat="1" ht="9.9499999999999993" customHeight="1" thickBot="1">
      <c r="A38" s="199"/>
      <c r="B38" s="187" t="s">
        <v>379</v>
      </c>
      <c r="C38" s="187">
        <f>E38*4+C39*9+E39*4</f>
        <v>224</v>
      </c>
      <c r="D38" s="187" t="s">
        <v>380</v>
      </c>
      <c r="E38" s="187">
        <v>8</v>
      </c>
      <c r="F38" s="187" t="s">
        <v>379</v>
      </c>
      <c r="G38" s="187">
        <f>I38*4+G39*9+I39*4</f>
        <v>231</v>
      </c>
      <c r="H38" s="187" t="s">
        <v>380</v>
      </c>
      <c r="I38" s="187">
        <v>8</v>
      </c>
      <c r="J38" s="187" t="s">
        <v>379</v>
      </c>
      <c r="K38" s="187">
        <f>M38*4+K39*9+M39*4</f>
        <v>257</v>
      </c>
      <c r="L38" s="187" t="s">
        <v>380</v>
      </c>
      <c r="M38" s="187">
        <v>10</v>
      </c>
      <c r="N38" s="187" t="s">
        <v>379</v>
      </c>
      <c r="O38" s="187">
        <f>Q38*4+O39*9+Q39*4</f>
        <v>253</v>
      </c>
      <c r="P38" s="187" t="s">
        <v>380</v>
      </c>
      <c r="Q38" s="187">
        <v>9</v>
      </c>
      <c r="R38" s="187" t="s">
        <v>379</v>
      </c>
      <c r="S38" s="187">
        <f>U38*4+S39*9+U39*4</f>
        <v>236</v>
      </c>
      <c r="T38" s="187" t="s">
        <v>380</v>
      </c>
      <c r="U38" s="188">
        <v>9</v>
      </c>
      <c r="V38" s="187" t="s">
        <v>379</v>
      </c>
      <c r="W38" s="187">
        <f>Y38*4+W39*9+Y39*4</f>
        <v>236</v>
      </c>
      <c r="X38" s="187" t="s">
        <v>380</v>
      </c>
      <c r="Y38" s="188">
        <v>9</v>
      </c>
    </row>
    <row r="39" spans="1:27" s="185" customFormat="1" ht="9.9499999999999993" customHeight="1" thickBot="1">
      <c r="A39" s="199"/>
      <c r="B39" s="190" t="s">
        <v>381</v>
      </c>
      <c r="C39" s="190">
        <v>8</v>
      </c>
      <c r="D39" s="190" t="s">
        <v>382</v>
      </c>
      <c r="E39" s="190">
        <v>30</v>
      </c>
      <c r="F39" s="190" t="s">
        <v>381</v>
      </c>
      <c r="G39" s="190">
        <v>7</v>
      </c>
      <c r="H39" s="190" t="s">
        <v>382</v>
      </c>
      <c r="I39" s="190">
        <v>34</v>
      </c>
      <c r="J39" s="190" t="s">
        <v>381</v>
      </c>
      <c r="K39" s="190">
        <v>9</v>
      </c>
      <c r="L39" s="190" t="s">
        <v>382</v>
      </c>
      <c r="M39" s="190">
        <v>34</v>
      </c>
      <c r="N39" s="190" t="s">
        <v>381</v>
      </c>
      <c r="O39" s="190">
        <v>9</v>
      </c>
      <c r="P39" s="190" t="s">
        <v>382</v>
      </c>
      <c r="Q39" s="190">
        <v>34</v>
      </c>
      <c r="R39" s="190" t="s">
        <v>381</v>
      </c>
      <c r="S39" s="190">
        <v>8</v>
      </c>
      <c r="T39" s="190" t="s">
        <v>382</v>
      </c>
      <c r="U39" s="191">
        <v>32</v>
      </c>
      <c r="V39" s="190" t="s">
        <v>381</v>
      </c>
      <c r="W39" s="190">
        <v>8</v>
      </c>
      <c r="X39" s="190" t="s">
        <v>382</v>
      </c>
      <c r="Y39" s="191">
        <v>32</v>
      </c>
    </row>
    <row r="40" spans="1:27" s="193" customFormat="1" ht="23.1" customHeight="1" thickBot="1">
      <c r="A40" s="199" t="s">
        <v>383</v>
      </c>
      <c r="B40" s="207" t="s">
        <v>431</v>
      </c>
      <c r="C40" s="202"/>
      <c r="D40" s="202"/>
      <c r="E40" s="202"/>
      <c r="F40" s="201" t="s">
        <v>434</v>
      </c>
      <c r="G40" s="239"/>
      <c r="H40" s="239"/>
      <c r="I40" s="240"/>
      <c r="J40" s="201" t="s">
        <v>413</v>
      </c>
      <c r="K40" s="239"/>
      <c r="L40" s="239"/>
      <c r="M40" s="240"/>
      <c r="N40" s="201" t="s">
        <v>427</v>
      </c>
      <c r="O40" s="201"/>
      <c r="P40" s="201"/>
      <c r="Q40" s="241"/>
      <c r="R40" s="207" t="s">
        <v>414</v>
      </c>
      <c r="S40" s="202"/>
      <c r="T40" s="202"/>
      <c r="U40" s="215"/>
      <c r="V40" s="207" t="s">
        <v>415</v>
      </c>
      <c r="W40" s="202"/>
      <c r="X40" s="202"/>
      <c r="Y40" s="215"/>
      <c r="Z40" s="185"/>
      <c r="AA40" s="185"/>
    </row>
    <row r="41" spans="1:27" s="193" customFormat="1" ht="23.1" customHeight="1" thickBot="1">
      <c r="A41" s="199"/>
      <c r="B41" s="216" t="s">
        <v>432</v>
      </c>
      <c r="C41" s="217"/>
      <c r="D41" s="217"/>
      <c r="E41" s="217"/>
      <c r="F41" s="201" t="s">
        <v>387</v>
      </c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22"/>
      <c r="S41" s="223"/>
      <c r="T41" s="223"/>
      <c r="U41" s="224"/>
      <c r="V41" s="222" t="s">
        <v>387</v>
      </c>
      <c r="W41" s="223"/>
      <c r="X41" s="223"/>
      <c r="Y41" s="224"/>
      <c r="Z41" s="185"/>
      <c r="AA41" s="185"/>
    </row>
    <row r="42" spans="1:27" s="185" customFormat="1" ht="9.9499999999999993" customHeight="1" thickBot="1">
      <c r="A42" s="199"/>
      <c r="B42" s="187" t="s">
        <v>379</v>
      </c>
      <c r="C42" s="187">
        <f>E42*4+C43*9+E43*4</f>
        <v>253</v>
      </c>
      <c r="D42" s="187" t="s">
        <v>380</v>
      </c>
      <c r="E42" s="187">
        <v>8</v>
      </c>
      <c r="F42" s="187" t="s">
        <v>379</v>
      </c>
      <c r="G42" s="187">
        <f>I42*4+G43*9+I43*4</f>
        <v>258</v>
      </c>
      <c r="H42" s="187" t="s">
        <v>380</v>
      </c>
      <c r="I42" s="187">
        <v>9</v>
      </c>
      <c r="J42" s="187" t="s">
        <v>379</v>
      </c>
      <c r="K42" s="187">
        <f>M42*4+K43*9+M43*4</f>
        <v>248</v>
      </c>
      <c r="L42" s="187" t="s">
        <v>380</v>
      </c>
      <c r="M42" s="187">
        <v>9</v>
      </c>
      <c r="N42" s="187" t="s">
        <v>379</v>
      </c>
      <c r="O42" s="187">
        <f>Q42*4+O43*9+Q43*4</f>
        <v>248</v>
      </c>
      <c r="P42" s="187" t="s">
        <v>380</v>
      </c>
      <c r="Q42" s="187">
        <v>9</v>
      </c>
      <c r="R42" s="187" t="s">
        <v>379</v>
      </c>
      <c r="S42" s="187">
        <f>U42*4+S43*9+U43*4</f>
        <v>257</v>
      </c>
      <c r="T42" s="187" t="s">
        <v>380</v>
      </c>
      <c r="U42" s="188">
        <v>10</v>
      </c>
      <c r="V42" s="187" t="s">
        <v>379</v>
      </c>
      <c r="W42" s="187">
        <f>Y42*4+W43*9+Y43*4</f>
        <v>257</v>
      </c>
      <c r="X42" s="187" t="s">
        <v>380</v>
      </c>
      <c r="Y42" s="188">
        <v>10</v>
      </c>
    </row>
    <row r="43" spans="1:27" s="185" customFormat="1" ht="9.9499999999999993" customHeight="1" thickBot="1">
      <c r="A43" s="200"/>
      <c r="B43" s="189" t="s">
        <v>381</v>
      </c>
      <c r="C43" s="189">
        <v>9</v>
      </c>
      <c r="D43" s="189" t="s">
        <v>382</v>
      </c>
      <c r="E43" s="189">
        <v>35</v>
      </c>
      <c r="F43" s="189" t="s">
        <v>381</v>
      </c>
      <c r="G43" s="189">
        <v>10</v>
      </c>
      <c r="H43" s="189" t="s">
        <v>382</v>
      </c>
      <c r="I43" s="189">
        <v>33</v>
      </c>
      <c r="J43" s="189" t="s">
        <v>381</v>
      </c>
      <c r="K43" s="189">
        <v>8</v>
      </c>
      <c r="L43" s="189" t="s">
        <v>382</v>
      </c>
      <c r="M43" s="189">
        <v>35</v>
      </c>
      <c r="N43" s="189" t="s">
        <v>381</v>
      </c>
      <c r="O43" s="189">
        <v>8</v>
      </c>
      <c r="P43" s="189" t="s">
        <v>382</v>
      </c>
      <c r="Q43" s="189">
        <v>35</v>
      </c>
      <c r="R43" s="189" t="s">
        <v>381</v>
      </c>
      <c r="S43" s="189">
        <v>9</v>
      </c>
      <c r="T43" s="189" t="s">
        <v>382</v>
      </c>
      <c r="U43" s="192">
        <v>34</v>
      </c>
      <c r="V43" s="189" t="s">
        <v>381</v>
      </c>
      <c r="W43" s="189">
        <v>9</v>
      </c>
      <c r="X43" s="189" t="s">
        <v>382</v>
      </c>
      <c r="Y43" s="192">
        <v>34</v>
      </c>
    </row>
    <row r="44" spans="1:27" ht="12.95" customHeight="1" thickTop="1" thickBot="1">
      <c r="A44" s="234" t="s">
        <v>364</v>
      </c>
      <c r="B44" s="236">
        <f>R34+3</f>
        <v>44102</v>
      </c>
      <c r="C44" s="236"/>
      <c r="D44" s="236"/>
      <c r="E44" s="236"/>
      <c r="F44" s="236">
        <f>B44+1</f>
        <v>44103</v>
      </c>
      <c r="G44" s="236"/>
      <c r="H44" s="236"/>
      <c r="I44" s="236"/>
      <c r="J44" s="236">
        <f>F44+1</f>
        <v>44104</v>
      </c>
      <c r="K44" s="236"/>
      <c r="L44" s="236"/>
      <c r="M44" s="236"/>
      <c r="N44" s="237"/>
      <c r="O44" s="237"/>
      <c r="P44" s="237"/>
      <c r="Q44" s="237"/>
      <c r="R44" s="237"/>
      <c r="S44" s="237"/>
      <c r="T44" s="237"/>
      <c r="U44" s="238"/>
      <c r="V44" s="193"/>
      <c r="W44" s="193"/>
      <c r="Z44" s="185"/>
      <c r="AA44" s="185"/>
    </row>
    <row r="45" spans="1:27" ht="9.9499999999999993" customHeight="1" thickBot="1">
      <c r="A45" s="235"/>
      <c r="B45" s="230" t="s">
        <v>397</v>
      </c>
      <c r="C45" s="230"/>
      <c r="D45" s="230"/>
      <c r="E45" s="230"/>
      <c r="F45" s="230" t="s">
        <v>366</v>
      </c>
      <c r="G45" s="230"/>
      <c r="H45" s="230"/>
      <c r="I45" s="230"/>
      <c r="J45" s="230" t="s">
        <v>367</v>
      </c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1"/>
      <c r="V45" s="185"/>
      <c r="W45" s="185"/>
      <c r="X45" s="185"/>
      <c r="Z45" s="185"/>
      <c r="AA45" s="185"/>
    </row>
    <row r="46" spans="1:27" s="194" customFormat="1" ht="12.95" hidden="1" customHeight="1" thickBot="1">
      <c r="A46" s="199" t="s">
        <v>370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3"/>
      <c r="V46" s="185"/>
      <c r="W46" s="185"/>
      <c r="Z46" s="185"/>
      <c r="AA46" s="185"/>
    </row>
    <row r="47" spans="1:27" s="195" customFormat="1" ht="12.95" hidden="1" customHeight="1" thickBot="1">
      <c r="A47" s="199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9"/>
      <c r="V47" s="185"/>
      <c r="W47" s="185"/>
      <c r="Z47" s="185"/>
      <c r="AA47" s="185"/>
    </row>
    <row r="48" spans="1:27" s="194" customFormat="1" ht="21.95" customHeight="1" thickBot="1">
      <c r="A48" s="199"/>
      <c r="B48" s="210" t="s">
        <v>416</v>
      </c>
      <c r="C48" s="211"/>
      <c r="D48" s="211"/>
      <c r="E48" s="212"/>
      <c r="F48" s="210" t="s">
        <v>417</v>
      </c>
      <c r="G48" s="211"/>
      <c r="H48" s="211"/>
      <c r="I48" s="212"/>
      <c r="J48" s="210" t="s">
        <v>418</v>
      </c>
      <c r="K48" s="211"/>
      <c r="L48" s="211"/>
      <c r="M48" s="212"/>
      <c r="N48" s="213"/>
      <c r="O48" s="213"/>
      <c r="P48" s="213"/>
      <c r="Q48" s="213"/>
      <c r="R48" s="213"/>
      <c r="S48" s="213"/>
      <c r="T48" s="213"/>
      <c r="U48" s="214"/>
      <c r="V48" s="183"/>
      <c r="W48" s="185"/>
      <c r="X48" s="185"/>
      <c r="Y48" s="185"/>
      <c r="Z48" s="185"/>
      <c r="AA48" s="185"/>
    </row>
    <row r="49" spans="1:25" s="195" customFormat="1" ht="21.95" customHeight="1" thickBot="1">
      <c r="A49" s="199"/>
      <c r="B49" s="225" t="s">
        <v>376</v>
      </c>
      <c r="C49" s="225"/>
      <c r="D49" s="225"/>
      <c r="E49" s="225"/>
      <c r="F49" s="226" t="s">
        <v>377</v>
      </c>
      <c r="G49" s="227"/>
      <c r="H49" s="227"/>
      <c r="I49" s="228"/>
      <c r="J49" s="196"/>
      <c r="K49" s="197"/>
      <c r="L49" s="197"/>
      <c r="M49" s="198"/>
      <c r="N49" s="196"/>
      <c r="O49" s="197"/>
      <c r="P49" s="197"/>
      <c r="Q49" s="198"/>
      <c r="R49" s="197"/>
      <c r="S49" s="197"/>
      <c r="T49" s="197"/>
      <c r="U49" s="229"/>
      <c r="V49" s="183"/>
      <c r="W49" s="185"/>
      <c r="X49" s="185"/>
      <c r="Y49" s="185"/>
    </row>
    <row r="50" spans="1:25" s="185" customFormat="1" ht="9.9499999999999993" customHeight="1" thickBot="1">
      <c r="A50" s="199"/>
      <c r="B50" s="187" t="s">
        <v>379</v>
      </c>
      <c r="C50" s="187">
        <f>E50*4+C51*9+E51*4</f>
        <v>240</v>
      </c>
      <c r="D50" s="187" t="s">
        <v>380</v>
      </c>
      <c r="E50" s="187">
        <v>9</v>
      </c>
      <c r="F50" s="187" t="s">
        <v>379</v>
      </c>
      <c r="G50" s="187">
        <f>I50*4+G51*9+I51*4</f>
        <v>261</v>
      </c>
      <c r="H50" s="187" t="s">
        <v>380</v>
      </c>
      <c r="I50" s="187">
        <v>9</v>
      </c>
      <c r="J50" s="187" t="s">
        <v>379</v>
      </c>
      <c r="K50" s="187">
        <f>M50*4+K51*9+M51*4</f>
        <v>253</v>
      </c>
      <c r="L50" s="187" t="s">
        <v>380</v>
      </c>
      <c r="M50" s="187">
        <v>10</v>
      </c>
      <c r="N50" s="187"/>
      <c r="O50" s="187"/>
      <c r="P50" s="187"/>
      <c r="Q50" s="187"/>
      <c r="R50" s="187"/>
      <c r="S50" s="187"/>
      <c r="T50" s="187"/>
      <c r="U50" s="188"/>
      <c r="V50" s="183"/>
    </row>
    <row r="51" spans="1:25" s="185" customFormat="1" ht="9.9499999999999993" customHeight="1" thickBot="1">
      <c r="A51" s="199"/>
      <c r="B51" s="190" t="s">
        <v>381</v>
      </c>
      <c r="C51" s="190">
        <v>8</v>
      </c>
      <c r="D51" s="190" t="s">
        <v>382</v>
      </c>
      <c r="E51" s="190">
        <v>33</v>
      </c>
      <c r="F51" s="190" t="s">
        <v>381</v>
      </c>
      <c r="G51" s="190">
        <v>9</v>
      </c>
      <c r="H51" s="190" t="s">
        <v>382</v>
      </c>
      <c r="I51" s="190">
        <v>36</v>
      </c>
      <c r="J51" s="190" t="s">
        <v>381</v>
      </c>
      <c r="K51" s="190">
        <v>9</v>
      </c>
      <c r="L51" s="190" t="s">
        <v>382</v>
      </c>
      <c r="M51" s="190">
        <v>33</v>
      </c>
      <c r="N51" s="190"/>
      <c r="O51" s="190"/>
      <c r="P51" s="190"/>
      <c r="Q51" s="190"/>
      <c r="R51" s="190"/>
      <c r="S51" s="190"/>
      <c r="T51" s="190"/>
      <c r="U51" s="191"/>
      <c r="V51" s="183"/>
    </row>
    <row r="52" spans="1:25" s="193" customFormat="1" ht="21.95" customHeight="1" thickBot="1">
      <c r="A52" s="199" t="s">
        <v>383</v>
      </c>
      <c r="B52" s="201" t="s">
        <v>436</v>
      </c>
      <c r="C52" s="202"/>
      <c r="D52" s="202"/>
      <c r="E52" s="203"/>
      <c r="F52" s="204" t="s">
        <v>419</v>
      </c>
      <c r="G52" s="205"/>
      <c r="H52" s="205"/>
      <c r="I52" s="206"/>
      <c r="J52" s="204" t="s">
        <v>420</v>
      </c>
      <c r="K52" s="202"/>
      <c r="L52" s="202"/>
      <c r="M52" s="203"/>
      <c r="N52" s="207"/>
      <c r="O52" s="202"/>
      <c r="P52" s="202"/>
      <c r="Q52" s="203"/>
      <c r="R52" s="207"/>
      <c r="S52" s="202"/>
      <c r="T52" s="202"/>
      <c r="U52" s="215"/>
      <c r="V52" s="183"/>
      <c r="W52" s="185"/>
      <c r="X52" s="185"/>
      <c r="Y52" s="185"/>
    </row>
    <row r="53" spans="1:25" s="193" customFormat="1" ht="21.95" customHeight="1" thickBot="1">
      <c r="A53" s="199"/>
      <c r="B53" s="216"/>
      <c r="C53" s="217"/>
      <c r="D53" s="217"/>
      <c r="E53" s="218"/>
      <c r="F53" s="216" t="s">
        <v>388</v>
      </c>
      <c r="G53" s="217"/>
      <c r="H53" s="217"/>
      <c r="I53" s="218"/>
      <c r="J53" s="219" t="s">
        <v>387</v>
      </c>
      <c r="K53" s="220"/>
      <c r="L53" s="220"/>
      <c r="M53" s="221"/>
      <c r="N53" s="216"/>
      <c r="O53" s="217"/>
      <c r="P53" s="217"/>
      <c r="Q53" s="218"/>
      <c r="R53" s="222"/>
      <c r="S53" s="223"/>
      <c r="T53" s="223"/>
      <c r="U53" s="224"/>
      <c r="V53" s="183"/>
      <c r="W53" s="185"/>
      <c r="X53" s="185"/>
      <c r="Y53" s="185"/>
    </row>
    <row r="54" spans="1:25" s="185" customFormat="1" ht="9.9499999999999993" customHeight="1" thickBot="1">
      <c r="A54" s="199"/>
      <c r="B54" s="187" t="s">
        <v>379</v>
      </c>
      <c r="C54" s="187">
        <f>E54*4+C55*9+E55*4</f>
        <v>227</v>
      </c>
      <c r="D54" s="187" t="s">
        <v>380</v>
      </c>
      <c r="E54" s="187">
        <v>9</v>
      </c>
      <c r="F54" s="187" t="s">
        <v>379</v>
      </c>
      <c r="G54" s="187">
        <f>I54*4+G55*9+I55*4</f>
        <v>224</v>
      </c>
      <c r="H54" s="187" t="s">
        <v>380</v>
      </c>
      <c r="I54" s="187">
        <v>8</v>
      </c>
      <c r="J54" s="187" t="s">
        <v>379</v>
      </c>
      <c r="K54" s="187">
        <f>M54*4+K55*9+M55*4</f>
        <v>232</v>
      </c>
      <c r="L54" s="187" t="s">
        <v>380</v>
      </c>
      <c r="M54" s="187">
        <v>8</v>
      </c>
      <c r="N54" s="187"/>
      <c r="O54" s="187"/>
      <c r="P54" s="187"/>
      <c r="Q54" s="187"/>
      <c r="R54" s="187"/>
      <c r="S54" s="187"/>
      <c r="T54" s="187"/>
      <c r="U54" s="188"/>
      <c r="V54" s="183"/>
    </row>
    <row r="55" spans="1:25" s="185" customFormat="1" ht="9.9499999999999993" customHeight="1" thickBot="1">
      <c r="A55" s="200"/>
      <c r="B55" s="189" t="s">
        <v>381</v>
      </c>
      <c r="C55" s="189">
        <v>7</v>
      </c>
      <c r="D55" s="189" t="s">
        <v>382</v>
      </c>
      <c r="E55" s="189">
        <v>32</v>
      </c>
      <c r="F55" s="189" t="s">
        <v>381</v>
      </c>
      <c r="G55" s="189">
        <v>8</v>
      </c>
      <c r="H55" s="189" t="s">
        <v>382</v>
      </c>
      <c r="I55" s="189">
        <v>30</v>
      </c>
      <c r="J55" s="189" t="s">
        <v>381</v>
      </c>
      <c r="K55" s="189">
        <v>8</v>
      </c>
      <c r="L55" s="189" t="s">
        <v>382</v>
      </c>
      <c r="M55" s="189">
        <v>32</v>
      </c>
      <c r="N55" s="189"/>
      <c r="O55" s="189"/>
      <c r="P55" s="189"/>
      <c r="Q55" s="189"/>
      <c r="R55" s="189"/>
      <c r="S55" s="189"/>
      <c r="T55" s="189"/>
      <c r="U55" s="192"/>
      <c r="V55" s="183"/>
    </row>
    <row r="56" spans="1:25" ht="12.95" customHeight="1" thickTop="1">
      <c r="W56" s="185"/>
      <c r="X56" s="185"/>
      <c r="Y56" s="185"/>
    </row>
    <row r="57" spans="1:25" ht="9.9499999999999993" customHeight="1">
      <c r="X57" s="185"/>
      <c r="Y57" s="185"/>
    </row>
    <row r="58" spans="1:25" s="194" customFormat="1" ht="12.95" hidden="1" customHeight="1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5"/>
      <c r="Y58" s="185"/>
    </row>
    <row r="59" spans="1:25" s="195" customFormat="1" ht="12.95" hidden="1" customHeight="1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5"/>
      <c r="Y59" s="185"/>
    </row>
    <row r="60" spans="1:25" s="194" customFormat="1" ht="21.95" customHeight="1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5"/>
      <c r="Y60" s="185"/>
    </row>
    <row r="61" spans="1:25" s="195" customFormat="1" ht="21.95" customHeight="1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5"/>
      <c r="Y61" s="185"/>
    </row>
    <row r="62" spans="1:25" s="185" customFormat="1" ht="9.9499999999999993" customHeight="1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</row>
    <row r="63" spans="1:25" s="185" customFormat="1" ht="9.9499999999999993" customHeight="1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</row>
    <row r="64" spans="1:25" s="185" customFormat="1" ht="21.95" customHeight="1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</row>
    <row r="65" spans="1:25" s="185" customFormat="1" ht="21.95" customHeight="1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</row>
    <row r="66" spans="1:25" ht="9.9499999999999993" customHeight="1">
      <c r="X66" s="185"/>
      <c r="Y66" s="185"/>
    </row>
    <row r="67" spans="1:25" ht="9.9499999999999993" customHeight="1">
      <c r="X67" s="185"/>
      <c r="Y67" s="185"/>
    </row>
  </sheetData>
  <mergeCells count="184">
    <mergeCell ref="B11:E11"/>
    <mergeCell ref="F11:I11"/>
    <mergeCell ref="J11:M11"/>
    <mergeCell ref="N11:Q11"/>
    <mergeCell ref="R11:U11"/>
    <mergeCell ref="B7:E7"/>
    <mergeCell ref="F7:I7"/>
    <mergeCell ref="J7:M7"/>
    <mergeCell ref="B1:U1"/>
    <mergeCell ref="B2:U2"/>
    <mergeCell ref="B3:U3"/>
    <mergeCell ref="B4:E4"/>
    <mergeCell ref="F4:I4"/>
    <mergeCell ref="J4:M4"/>
    <mergeCell ref="N4:Q4"/>
    <mergeCell ref="R4:U4"/>
    <mergeCell ref="B5:E5"/>
    <mergeCell ref="B10:E10"/>
    <mergeCell ref="F10:I10"/>
    <mergeCell ref="J10:M10"/>
    <mergeCell ref="N10:Q10"/>
    <mergeCell ref="F5:I5"/>
    <mergeCell ref="J5:M5"/>
    <mergeCell ref="N5:Q5"/>
    <mergeCell ref="R5:U5"/>
    <mergeCell ref="A6:A9"/>
    <mergeCell ref="B6:E6"/>
    <mergeCell ref="F6:I6"/>
    <mergeCell ref="J6:M6"/>
    <mergeCell ref="N6:Q6"/>
    <mergeCell ref="R6:U6"/>
    <mergeCell ref="R10:U10"/>
    <mergeCell ref="A4:A5"/>
    <mergeCell ref="N7:Q7"/>
    <mergeCell ref="R7:U7"/>
    <mergeCell ref="R15:U15"/>
    <mergeCell ref="A16:A19"/>
    <mergeCell ref="B16:E16"/>
    <mergeCell ref="F16:I16"/>
    <mergeCell ref="J16:M16"/>
    <mergeCell ref="N16:Q16"/>
    <mergeCell ref="R16:U16"/>
    <mergeCell ref="B17:E17"/>
    <mergeCell ref="J17:M17"/>
    <mergeCell ref="A14:A15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N17:Q17"/>
    <mergeCell ref="R17:U17"/>
    <mergeCell ref="A10:A13"/>
    <mergeCell ref="A20:A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A24:A25"/>
    <mergeCell ref="B24:E24"/>
    <mergeCell ref="F24:I24"/>
    <mergeCell ref="J24:M24"/>
    <mergeCell ref="N24:Q24"/>
    <mergeCell ref="R24:U24"/>
    <mergeCell ref="B25:E25"/>
    <mergeCell ref="A30:A33"/>
    <mergeCell ref="B30:E30"/>
    <mergeCell ref="F30:I30"/>
    <mergeCell ref="J30:M30"/>
    <mergeCell ref="N30:Q30"/>
    <mergeCell ref="F25:I25"/>
    <mergeCell ref="J25:M25"/>
    <mergeCell ref="N25:Q25"/>
    <mergeCell ref="R25:U25"/>
    <mergeCell ref="A26:A29"/>
    <mergeCell ref="B26:E26"/>
    <mergeCell ref="F26:I26"/>
    <mergeCell ref="J26:M26"/>
    <mergeCell ref="N26:Q26"/>
    <mergeCell ref="R26:U26"/>
    <mergeCell ref="R30:U30"/>
    <mergeCell ref="B31:E31"/>
    <mergeCell ref="F31:I31"/>
    <mergeCell ref="J31:M31"/>
    <mergeCell ref="N31:Q31"/>
    <mergeCell ref="R31:U31"/>
    <mergeCell ref="B27:E27"/>
    <mergeCell ref="F27:I27"/>
    <mergeCell ref="J27:M27"/>
    <mergeCell ref="N27:Q27"/>
    <mergeCell ref="R27:U27"/>
    <mergeCell ref="V34:Y34"/>
    <mergeCell ref="B35:E35"/>
    <mergeCell ref="F35:I35"/>
    <mergeCell ref="J35:M35"/>
    <mergeCell ref="N35:Q35"/>
    <mergeCell ref="R35:U35"/>
    <mergeCell ref="V35:Y35"/>
    <mergeCell ref="A34:A35"/>
    <mergeCell ref="B34:E34"/>
    <mergeCell ref="F34:I34"/>
    <mergeCell ref="J34:M34"/>
    <mergeCell ref="N34:Q34"/>
    <mergeCell ref="R34:U34"/>
    <mergeCell ref="V36:Y36"/>
    <mergeCell ref="B37:E37"/>
    <mergeCell ref="F37:I37"/>
    <mergeCell ref="J37:M37"/>
    <mergeCell ref="N37:Q37"/>
    <mergeCell ref="R37:U37"/>
    <mergeCell ref="V37:Y37"/>
    <mergeCell ref="A36:A39"/>
    <mergeCell ref="B36:E36"/>
    <mergeCell ref="F36:I36"/>
    <mergeCell ref="J36:M36"/>
    <mergeCell ref="N36:Q36"/>
    <mergeCell ref="R36:U36"/>
    <mergeCell ref="V40:Y40"/>
    <mergeCell ref="B41:E41"/>
    <mergeCell ref="F41:I41"/>
    <mergeCell ref="J41:M41"/>
    <mergeCell ref="N41:Q41"/>
    <mergeCell ref="R41:U41"/>
    <mergeCell ref="V41:Y41"/>
    <mergeCell ref="A40:A43"/>
    <mergeCell ref="B40:E40"/>
    <mergeCell ref="F40:I40"/>
    <mergeCell ref="J40:M40"/>
    <mergeCell ref="N40:Q40"/>
    <mergeCell ref="R40:U40"/>
    <mergeCell ref="R45:U45"/>
    <mergeCell ref="A46:A51"/>
    <mergeCell ref="B46:E46"/>
    <mergeCell ref="F46:I46"/>
    <mergeCell ref="J46:M46"/>
    <mergeCell ref="N46:Q46"/>
    <mergeCell ref="R46:U46"/>
    <mergeCell ref="B47:E47"/>
    <mergeCell ref="F47:I47"/>
    <mergeCell ref="J47:M47"/>
    <mergeCell ref="A44:A45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F17:I17"/>
    <mergeCell ref="A52:A55"/>
    <mergeCell ref="B52:E52"/>
    <mergeCell ref="F52:I52"/>
    <mergeCell ref="J52:M52"/>
    <mergeCell ref="N52:Q52"/>
    <mergeCell ref="N47:Q47"/>
    <mergeCell ref="R47:U47"/>
    <mergeCell ref="B48:E48"/>
    <mergeCell ref="F48:I48"/>
    <mergeCell ref="J48:M48"/>
    <mergeCell ref="N48:Q48"/>
    <mergeCell ref="R48:U48"/>
    <mergeCell ref="R52:U52"/>
    <mergeCell ref="B53:E53"/>
    <mergeCell ref="F53:I53"/>
    <mergeCell ref="J53:M53"/>
    <mergeCell ref="N53:Q53"/>
    <mergeCell ref="R53:U53"/>
    <mergeCell ref="B49:E49"/>
    <mergeCell ref="F49:I49"/>
    <mergeCell ref="J49:M49"/>
    <mergeCell ref="N49:Q49"/>
    <mergeCell ref="R49:U49"/>
  </mergeCells>
  <phoneticPr fontId="4" type="noConversion"/>
  <pageMargins left="0.2" right="0.2" top="0.39370078740157483" bottom="0" header="0.51181102362204722" footer="0.3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P48"/>
  <sheetViews>
    <sheetView topLeftCell="A19" zoomScaleNormal="100" zoomScaleSheetLayoutView="110" workbookViewId="0">
      <selection activeCell="P52" sqref="P52"/>
    </sheetView>
  </sheetViews>
  <sheetFormatPr defaultColWidth="9" defaultRowHeight="16.5"/>
  <cols>
    <col min="1" max="10" width="9.625" style="4" customWidth="1"/>
    <col min="11" max="12" width="9.625" style="1" customWidth="1"/>
    <col min="13" max="16384" width="9" style="1"/>
  </cols>
  <sheetData>
    <row r="1" spans="1:12" s="122" customFormat="1" ht="24.95" customHeight="1">
      <c r="A1" s="286"/>
      <c r="B1" s="286"/>
      <c r="C1" s="286"/>
      <c r="D1" s="286"/>
      <c r="E1" s="286"/>
      <c r="F1" s="286"/>
      <c r="G1" s="286"/>
      <c r="H1" s="286"/>
      <c r="I1" s="286"/>
      <c r="J1" s="286"/>
    </row>
    <row r="2" spans="1:12" s="122" customFormat="1" ht="19.899999999999999" customHeight="1">
      <c r="A2" s="287"/>
      <c r="B2" s="287"/>
      <c r="C2" s="287"/>
      <c r="D2" s="287"/>
      <c r="E2" s="287"/>
      <c r="F2" s="287"/>
      <c r="G2" s="287"/>
      <c r="H2" s="287"/>
      <c r="I2" s="287"/>
      <c r="J2" s="287"/>
    </row>
    <row r="3" spans="1:12" s="122" customFormat="1" ht="19.899999999999999" customHeight="1" thickBot="1">
      <c r="A3" s="288" t="s">
        <v>362</v>
      </c>
      <c r="B3" s="289"/>
      <c r="C3" s="289"/>
      <c r="D3" s="289"/>
      <c r="E3" s="289"/>
      <c r="F3" s="289"/>
      <c r="G3" s="289"/>
      <c r="H3" s="289"/>
      <c r="I3" s="289"/>
      <c r="J3" s="289"/>
    </row>
    <row r="4" spans="1:12" s="4" customFormat="1" ht="15" customHeight="1" thickBot="1">
      <c r="A4" s="284" t="s">
        <v>281</v>
      </c>
      <c r="B4" s="285"/>
      <c r="C4" s="284" t="s">
        <v>282</v>
      </c>
      <c r="D4" s="285"/>
      <c r="E4" s="284" t="s">
        <v>283</v>
      </c>
      <c r="F4" s="285"/>
      <c r="G4" s="284" t="s">
        <v>325</v>
      </c>
      <c r="H4" s="285"/>
      <c r="I4" s="284" t="s">
        <v>313</v>
      </c>
      <c r="J4" s="285"/>
      <c r="K4" s="2"/>
      <c r="L4" s="3"/>
    </row>
    <row r="5" spans="1:12" s="4" customFormat="1" ht="20.100000000000001" customHeight="1">
      <c r="A5" s="274" t="s">
        <v>0</v>
      </c>
      <c r="B5" s="275"/>
      <c r="C5" s="274" t="s">
        <v>1</v>
      </c>
      <c r="D5" s="275"/>
      <c r="E5" s="274" t="s">
        <v>2</v>
      </c>
      <c r="F5" s="275"/>
      <c r="G5" s="274" t="s">
        <v>318</v>
      </c>
      <c r="H5" s="275"/>
      <c r="I5" s="274" t="s">
        <v>4</v>
      </c>
      <c r="J5" s="275"/>
      <c r="K5" s="5"/>
      <c r="L5" s="3"/>
    </row>
    <row r="6" spans="1:12" ht="20.100000000000001" customHeight="1">
      <c r="A6" s="276" t="s">
        <v>5</v>
      </c>
      <c r="B6" s="277"/>
      <c r="C6" s="276" t="s">
        <v>6</v>
      </c>
      <c r="D6" s="277"/>
      <c r="E6" s="276" t="s">
        <v>7</v>
      </c>
      <c r="F6" s="277"/>
      <c r="G6" s="276" t="s">
        <v>319</v>
      </c>
      <c r="H6" s="277"/>
      <c r="I6" s="276" t="s">
        <v>314</v>
      </c>
      <c r="J6" s="277"/>
      <c r="K6" s="6"/>
      <c r="L6" s="7"/>
    </row>
    <row r="7" spans="1:12" ht="20.100000000000001" customHeight="1">
      <c r="A7" s="278" t="s">
        <v>8</v>
      </c>
      <c r="B7" s="279"/>
      <c r="C7" s="278" t="s">
        <v>9</v>
      </c>
      <c r="D7" s="279"/>
      <c r="E7" s="278" t="s">
        <v>10</v>
      </c>
      <c r="F7" s="279"/>
      <c r="G7" s="278" t="s">
        <v>320</v>
      </c>
      <c r="H7" s="279"/>
      <c r="I7" s="278" t="s">
        <v>11</v>
      </c>
      <c r="J7" s="279"/>
      <c r="K7" s="8"/>
      <c r="L7" s="7"/>
    </row>
    <row r="8" spans="1:12" ht="20.100000000000001" customHeight="1">
      <c r="A8" s="280" t="s">
        <v>12</v>
      </c>
      <c r="B8" s="281"/>
      <c r="C8" s="280" t="s">
        <v>13</v>
      </c>
      <c r="D8" s="281"/>
      <c r="E8" s="280" t="s">
        <v>14</v>
      </c>
      <c r="F8" s="281"/>
      <c r="G8" s="280" t="s">
        <v>321</v>
      </c>
      <c r="H8" s="281"/>
      <c r="I8" s="280" t="s">
        <v>316</v>
      </c>
      <c r="J8" s="281"/>
      <c r="K8" s="9"/>
      <c r="L8" s="7"/>
    </row>
    <row r="9" spans="1:12" s="4" customFormat="1" ht="20.100000000000001" customHeight="1">
      <c r="A9" s="282" t="s">
        <v>15</v>
      </c>
      <c r="B9" s="283"/>
      <c r="C9" s="282" t="s">
        <v>16</v>
      </c>
      <c r="D9" s="283"/>
      <c r="E9" s="282" t="s">
        <v>17</v>
      </c>
      <c r="F9" s="283"/>
      <c r="G9" s="282" t="s">
        <v>131</v>
      </c>
      <c r="H9" s="283"/>
      <c r="I9" s="282" t="s">
        <v>309</v>
      </c>
      <c r="J9" s="283"/>
      <c r="K9" s="10"/>
      <c r="L9" s="3"/>
    </row>
    <row r="10" spans="1:12" s="4" customFormat="1" ht="20.100000000000001" customHeight="1" thickBot="1">
      <c r="A10" s="272" t="s">
        <v>20</v>
      </c>
      <c r="B10" s="273"/>
      <c r="C10" s="272" t="s">
        <v>21</v>
      </c>
      <c r="D10" s="273"/>
      <c r="E10" s="272" t="s">
        <v>22</v>
      </c>
      <c r="F10" s="273"/>
      <c r="G10" s="272" t="s">
        <v>322</v>
      </c>
      <c r="H10" s="273"/>
      <c r="I10" s="272" t="s">
        <v>23</v>
      </c>
      <c r="J10" s="273"/>
      <c r="K10" s="11"/>
      <c r="L10" s="3"/>
    </row>
    <row r="11" spans="1:12" s="18" customFormat="1" ht="9.9499999999999993" customHeight="1">
      <c r="A11" s="12">
        <f>國小1!G43</f>
        <v>667.3</v>
      </c>
      <c r="B11" s="13">
        <f>國小1!G41</f>
        <v>22.5</v>
      </c>
      <c r="C11" s="14">
        <f>國小1!K43</f>
        <v>656.1</v>
      </c>
      <c r="D11" s="15">
        <f>國小1!K41</f>
        <v>22.5</v>
      </c>
      <c r="E11" s="14">
        <f>國小1!O43</f>
        <v>657.3</v>
      </c>
      <c r="F11" s="15">
        <f>國小1!O41</f>
        <v>22.5</v>
      </c>
      <c r="G11" s="14">
        <f>國小1!S43</f>
        <v>712.5</v>
      </c>
      <c r="H11" s="15">
        <f>國小1!S41</f>
        <v>22.5</v>
      </c>
      <c r="I11" s="14">
        <f>國小1!W43</f>
        <v>684.9</v>
      </c>
      <c r="J11" s="15">
        <f>國小1!W41</f>
        <v>22.5</v>
      </c>
      <c r="K11" s="16"/>
      <c r="L11" s="17"/>
    </row>
    <row r="12" spans="1:12" s="18" customFormat="1" ht="9.9499999999999993" customHeight="1" thickBot="1">
      <c r="A12" s="19">
        <f>國小1!G42</f>
        <v>26.7</v>
      </c>
      <c r="B12" s="20">
        <f>國小1!G40</f>
        <v>89.5</v>
      </c>
      <c r="C12" s="21">
        <f>國小1!K42</f>
        <v>26.4</v>
      </c>
      <c r="D12" s="22">
        <f>國小1!K40</f>
        <v>87</v>
      </c>
      <c r="E12" s="21">
        <f>國小1!O42</f>
        <v>26.200000000000003</v>
      </c>
      <c r="F12" s="22">
        <f>國小1!O40</f>
        <v>87.5</v>
      </c>
      <c r="G12" s="21">
        <f>國小1!S42</f>
        <v>28</v>
      </c>
      <c r="H12" s="22">
        <f>國小1!S40</f>
        <v>99.5</v>
      </c>
      <c r="I12" s="21">
        <f>國小1!W42</f>
        <v>27.099999999999998</v>
      </c>
      <c r="J12" s="22">
        <f>國小1!W40</f>
        <v>93.5</v>
      </c>
      <c r="K12" s="23"/>
      <c r="L12" s="24"/>
    </row>
    <row r="13" spans="1:12" ht="15" customHeight="1" thickBot="1">
      <c r="A13" s="284" t="s">
        <v>284</v>
      </c>
      <c r="B13" s="285"/>
      <c r="C13" s="284" t="s">
        <v>285</v>
      </c>
      <c r="D13" s="285"/>
      <c r="E13" s="284" t="s">
        <v>286</v>
      </c>
      <c r="F13" s="285"/>
      <c r="G13" s="284" t="s">
        <v>334</v>
      </c>
      <c r="H13" s="285"/>
      <c r="I13" s="284" t="s">
        <v>335</v>
      </c>
      <c r="J13" s="285"/>
    </row>
    <row r="14" spans="1:12" ht="20.100000000000001" customHeight="1">
      <c r="A14" s="274" t="s">
        <v>3</v>
      </c>
      <c r="B14" s="275"/>
      <c r="C14" s="274" t="s">
        <v>24</v>
      </c>
      <c r="D14" s="275"/>
      <c r="E14" s="274" t="s">
        <v>2</v>
      </c>
      <c r="F14" s="275"/>
      <c r="G14" s="274" t="s">
        <v>330</v>
      </c>
      <c r="H14" s="275"/>
      <c r="I14" s="274" t="s">
        <v>0</v>
      </c>
      <c r="J14" s="275"/>
    </row>
    <row r="15" spans="1:12" ht="20.100000000000001" customHeight="1">
      <c r="A15" s="276" t="s">
        <v>25</v>
      </c>
      <c r="B15" s="277"/>
      <c r="C15" s="276" t="s">
        <v>26</v>
      </c>
      <c r="D15" s="277"/>
      <c r="E15" s="276" t="s">
        <v>27</v>
      </c>
      <c r="F15" s="277"/>
      <c r="G15" s="276" t="s">
        <v>331</v>
      </c>
      <c r="H15" s="277"/>
      <c r="I15" s="276" t="s">
        <v>327</v>
      </c>
      <c r="J15" s="277"/>
    </row>
    <row r="16" spans="1:12" ht="20.100000000000001" customHeight="1">
      <c r="A16" s="278" t="s">
        <v>28</v>
      </c>
      <c r="B16" s="279"/>
      <c r="C16" s="278" t="s">
        <v>29</v>
      </c>
      <c r="D16" s="279"/>
      <c r="E16" s="278" t="s">
        <v>30</v>
      </c>
      <c r="F16" s="279"/>
      <c r="G16" s="278" t="s">
        <v>332</v>
      </c>
      <c r="H16" s="279"/>
      <c r="I16" s="278" t="s">
        <v>31</v>
      </c>
      <c r="J16" s="279"/>
    </row>
    <row r="17" spans="1:10" ht="20.100000000000001" customHeight="1">
      <c r="A17" s="280" t="s">
        <v>32</v>
      </c>
      <c r="B17" s="281"/>
      <c r="C17" s="280" t="s">
        <v>33</v>
      </c>
      <c r="D17" s="281"/>
      <c r="E17" s="280" t="s">
        <v>34</v>
      </c>
      <c r="F17" s="281"/>
      <c r="G17" s="280" t="s">
        <v>328</v>
      </c>
      <c r="H17" s="281"/>
      <c r="I17" s="280" t="s">
        <v>35</v>
      </c>
      <c r="J17" s="281"/>
    </row>
    <row r="18" spans="1:10" ht="20.100000000000001" customHeight="1">
      <c r="A18" s="282" t="s">
        <v>36</v>
      </c>
      <c r="B18" s="283"/>
      <c r="C18" s="282" t="s">
        <v>19</v>
      </c>
      <c r="D18" s="283"/>
      <c r="E18" s="282" t="s">
        <v>18</v>
      </c>
      <c r="F18" s="283"/>
      <c r="G18" s="282" t="s">
        <v>141</v>
      </c>
      <c r="H18" s="283"/>
      <c r="I18" s="282" t="s">
        <v>310</v>
      </c>
      <c r="J18" s="283"/>
    </row>
    <row r="19" spans="1:10" ht="20.100000000000001" customHeight="1" thickBot="1">
      <c r="A19" s="272" t="s">
        <v>38</v>
      </c>
      <c r="B19" s="273"/>
      <c r="C19" s="272" t="s">
        <v>39</v>
      </c>
      <c r="D19" s="273"/>
      <c r="E19" s="272" t="s">
        <v>354</v>
      </c>
      <c r="F19" s="273"/>
      <c r="G19" s="272" t="s">
        <v>333</v>
      </c>
      <c r="H19" s="273"/>
      <c r="I19" s="272" t="s">
        <v>40</v>
      </c>
      <c r="J19" s="273"/>
    </row>
    <row r="20" spans="1:10" s="18" customFormat="1" ht="9.9499999999999993" customHeight="1">
      <c r="A20" s="12">
        <f>國小2!G43</f>
        <v>668.5</v>
      </c>
      <c r="B20" s="13">
        <f>國小2!G41</f>
        <v>22.5</v>
      </c>
      <c r="C20" s="12">
        <f>國小2!K43</f>
        <v>655.29999999999995</v>
      </c>
      <c r="D20" s="15">
        <f>國小2!K41</f>
        <v>22.5</v>
      </c>
      <c r="E20" s="14">
        <f>國小2!O43</f>
        <v>634.5</v>
      </c>
      <c r="F20" s="15">
        <f>國小2!O41</f>
        <v>22.5</v>
      </c>
      <c r="G20" s="14">
        <f>國小2!S43</f>
        <v>680.9</v>
      </c>
      <c r="H20" s="15">
        <f>國小2!S41</f>
        <v>22.5</v>
      </c>
      <c r="I20" s="14">
        <f>國小2!W43</f>
        <v>668.5</v>
      </c>
      <c r="J20" s="15">
        <f>國小2!W41</f>
        <v>22.5</v>
      </c>
    </row>
    <row r="21" spans="1:10" s="18" customFormat="1" ht="9.9499999999999993" customHeight="1" thickBot="1">
      <c r="A21" s="19">
        <f>國小2!G42</f>
        <v>26.5</v>
      </c>
      <c r="B21" s="20">
        <f>國小2!G40</f>
        <v>90</v>
      </c>
      <c r="C21" s="21">
        <f>國小2!K42</f>
        <v>26.2</v>
      </c>
      <c r="D21" s="22">
        <f>國小2!K40</f>
        <v>87</v>
      </c>
      <c r="E21" s="21">
        <f>國小2!O42</f>
        <v>25.5</v>
      </c>
      <c r="F21" s="22">
        <f>國小2!O40</f>
        <v>82.5</v>
      </c>
      <c r="G21" s="21">
        <f>國小2!S42</f>
        <v>27.1</v>
      </c>
      <c r="H21" s="22">
        <f>國小2!S40</f>
        <v>92.5</v>
      </c>
      <c r="I21" s="21">
        <f>國小2!W42</f>
        <v>26.5</v>
      </c>
      <c r="J21" s="22">
        <f>國小2!W40</f>
        <v>90</v>
      </c>
    </row>
    <row r="22" spans="1:10" ht="15" customHeight="1" thickBot="1">
      <c r="A22" s="284" t="s">
        <v>287</v>
      </c>
      <c r="B22" s="285"/>
      <c r="C22" s="284" t="s">
        <v>361</v>
      </c>
      <c r="D22" s="285"/>
      <c r="E22" s="284" t="s">
        <v>288</v>
      </c>
      <c r="F22" s="285"/>
      <c r="G22" s="284" t="s">
        <v>289</v>
      </c>
      <c r="H22" s="285"/>
      <c r="I22" s="284" t="s">
        <v>290</v>
      </c>
      <c r="J22" s="285"/>
    </row>
    <row r="23" spans="1:10" ht="20.100000000000001" customHeight="1">
      <c r="A23" s="274" t="s">
        <v>41</v>
      </c>
      <c r="B23" s="275"/>
      <c r="C23" s="274" t="s">
        <v>342</v>
      </c>
      <c r="D23" s="275"/>
      <c r="E23" s="274" t="s">
        <v>2</v>
      </c>
      <c r="F23" s="275"/>
      <c r="G23" s="274" t="s">
        <v>0</v>
      </c>
      <c r="H23" s="275"/>
      <c r="I23" s="274" t="s">
        <v>24</v>
      </c>
      <c r="J23" s="275"/>
    </row>
    <row r="24" spans="1:10" ht="20.100000000000001" customHeight="1">
      <c r="A24" s="276" t="s">
        <v>42</v>
      </c>
      <c r="B24" s="277"/>
      <c r="C24" s="276" t="s">
        <v>343</v>
      </c>
      <c r="D24" s="277"/>
      <c r="E24" s="276" t="s">
        <v>43</v>
      </c>
      <c r="F24" s="277"/>
      <c r="G24" s="276" t="s">
        <v>44</v>
      </c>
      <c r="H24" s="277"/>
      <c r="I24" s="276" t="s">
        <v>338</v>
      </c>
      <c r="J24" s="277"/>
    </row>
    <row r="25" spans="1:10" ht="20.100000000000001" customHeight="1">
      <c r="A25" s="278" t="s">
        <v>45</v>
      </c>
      <c r="B25" s="279"/>
      <c r="C25" s="278" t="s">
        <v>341</v>
      </c>
      <c r="D25" s="279"/>
      <c r="E25" s="278" t="s">
        <v>46</v>
      </c>
      <c r="F25" s="279"/>
      <c r="G25" s="278" t="s">
        <v>47</v>
      </c>
      <c r="H25" s="279"/>
      <c r="I25" s="278" t="s">
        <v>337</v>
      </c>
      <c r="J25" s="279"/>
    </row>
    <row r="26" spans="1:10" ht="20.100000000000001" customHeight="1">
      <c r="A26" s="280" t="s">
        <v>48</v>
      </c>
      <c r="B26" s="281"/>
      <c r="C26" s="280" t="s">
        <v>344</v>
      </c>
      <c r="D26" s="281"/>
      <c r="E26" s="280" t="s">
        <v>49</v>
      </c>
      <c r="F26" s="281"/>
      <c r="G26" s="280" t="s">
        <v>50</v>
      </c>
      <c r="H26" s="281"/>
      <c r="I26" s="280" t="s">
        <v>339</v>
      </c>
      <c r="J26" s="281"/>
    </row>
    <row r="27" spans="1:10" ht="20.100000000000001" customHeight="1">
      <c r="A27" s="282" t="s">
        <v>18</v>
      </c>
      <c r="B27" s="283"/>
      <c r="C27" s="282" t="s">
        <v>142</v>
      </c>
      <c r="D27" s="283"/>
      <c r="E27" s="282" t="s">
        <v>15</v>
      </c>
      <c r="F27" s="283"/>
      <c r="G27" s="282" t="s">
        <v>37</v>
      </c>
      <c r="H27" s="283"/>
      <c r="I27" s="282" t="s">
        <v>311</v>
      </c>
      <c r="J27" s="283"/>
    </row>
    <row r="28" spans="1:10" ht="20.100000000000001" customHeight="1" thickBot="1">
      <c r="A28" s="272" t="s">
        <v>51</v>
      </c>
      <c r="B28" s="273"/>
      <c r="C28" s="272" t="s">
        <v>345</v>
      </c>
      <c r="D28" s="273"/>
      <c r="E28" s="272" t="s">
        <v>52</v>
      </c>
      <c r="F28" s="273"/>
      <c r="G28" s="272" t="s">
        <v>53</v>
      </c>
      <c r="H28" s="273"/>
      <c r="I28" s="272" t="s">
        <v>54</v>
      </c>
      <c r="J28" s="273"/>
    </row>
    <row r="29" spans="1:10" s="18" customFormat="1" ht="9.9499999999999993" customHeight="1">
      <c r="A29" s="12">
        <f>國小3!G43</f>
        <v>671.3</v>
      </c>
      <c r="B29" s="13">
        <f>國小3!G41</f>
        <v>22.5</v>
      </c>
      <c r="C29" s="14">
        <f>國小3!K43</f>
        <v>682.9</v>
      </c>
      <c r="D29" s="15">
        <f>國小3!K41</f>
        <v>22.5</v>
      </c>
      <c r="E29" s="14">
        <f>國小3!O43</f>
        <v>641.70000000000005</v>
      </c>
      <c r="F29" s="15">
        <f>國小3!O41</f>
        <v>22.5</v>
      </c>
      <c r="G29" s="14">
        <f>國小3!S43</f>
        <v>653.70000000000005</v>
      </c>
      <c r="H29" s="15">
        <f>國小3!S41</f>
        <v>22.5</v>
      </c>
      <c r="I29" s="14">
        <f>國小3!W43</f>
        <v>646.5</v>
      </c>
      <c r="J29" s="15">
        <f>國小3!W41</f>
        <v>22.5</v>
      </c>
    </row>
    <row r="30" spans="1:10" s="18" customFormat="1" ht="9.9499999999999993" customHeight="1" thickBot="1">
      <c r="A30" s="19">
        <f>國小3!G42</f>
        <v>26.7</v>
      </c>
      <c r="B30" s="20">
        <f>國小3!G40</f>
        <v>90.5</v>
      </c>
      <c r="C30" s="21">
        <f>國小3!K42</f>
        <v>27.1</v>
      </c>
      <c r="D30" s="22">
        <f>國小3!K40</f>
        <v>93</v>
      </c>
      <c r="E30" s="21">
        <f>國小3!O42</f>
        <v>25.8</v>
      </c>
      <c r="F30" s="22">
        <f>國小3!O40</f>
        <v>84</v>
      </c>
      <c r="G30" s="21">
        <f>國小3!S42</f>
        <v>26.3</v>
      </c>
      <c r="H30" s="22">
        <f>國小3!S40</f>
        <v>86.5</v>
      </c>
      <c r="I30" s="21">
        <f>國小3!W42</f>
        <v>26</v>
      </c>
      <c r="J30" s="22">
        <f>國小3!W40</f>
        <v>85</v>
      </c>
    </row>
    <row r="31" spans="1:10" ht="15" customHeight="1" thickBot="1">
      <c r="A31" s="284" t="s">
        <v>291</v>
      </c>
      <c r="B31" s="285"/>
      <c r="C31" s="284" t="s">
        <v>292</v>
      </c>
      <c r="D31" s="285"/>
      <c r="E31" s="284" t="s">
        <v>293</v>
      </c>
      <c r="F31" s="285"/>
      <c r="G31" s="284" t="s">
        <v>294</v>
      </c>
      <c r="H31" s="285"/>
      <c r="I31" s="284" t="s">
        <v>352</v>
      </c>
      <c r="J31" s="285"/>
    </row>
    <row r="32" spans="1:10" ht="20.100000000000001" customHeight="1">
      <c r="A32" s="274" t="s">
        <v>3</v>
      </c>
      <c r="B32" s="275"/>
      <c r="C32" s="274" t="s">
        <v>0</v>
      </c>
      <c r="D32" s="275"/>
      <c r="E32" s="274" t="s">
        <v>2</v>
      </c>
      <c r="F32" s="275"/>
      <c r="G32" s="274" t="s">
        <v>24</v>
      </c>
      <c r="H32" s="275"/>
      <c r="I32" s="274" t="s">
        <v>349</v>
      </c>
      <c r="J32" s="275"/>
    </row>
    <row r="33" spans="1:16" ht="20.100000000000001" customHeight="1">
      <c r="A33" s="276" t="s">
        <v>295</v>
      </c>
      <c r="B33" s="277"/>
      <c r="C33" s="276" t="s">
        <v>296</v>
      </c>
      <c r="D33" s="277"/>
      <c r="E33" s="276" t="s">
        <v>55</v>
      </c>
      <c r="F33" s="277"/>
      <c r="G33" s="276" t="s">
        <v>56</v>
      </c>
      <c r="H33" s="277"/>
      <c r="I33" s="276" t="s">
        <v>348</v>
      </c>
      <c r="J33" s="277"/>
    </row>
    <row r="34" spans="1:16" ht="20.100000000000001" customHeight="1" thickBot="1">
      <c r="A34" s="278" t="s">
        <v>57</v>
      </c>
      <c r="B34" s="279"/>
      <c r="C34" s="278" t="s">
        <v>58</v>
      </c>
      <c r="D34" s="279"/>
      <c r="E34" s="278" t="s">
        <v>59</v>
      </c>
      <c r="F34" s="279"/>
      <c r="G34" s="278" t="s">
        <v>60</v>
      </c>
      <c r="H34" s="279"/>
      <c r="I34" s="278" t="s">
        <v>61</v>
      </c>
      <c r="J34" s="279"/>
    </row>
    <row r="35" spans="1:16" ht="20.100000000000001" customHeight="1" thickBot="1">
      <c r="A35" s="280" t="s">
        <v>62</v>
      </c>
      <c r="B35" s="281"/>
      <c r="C35" s="280" t="s">
        <v>63</v>
      </c>
      <c r="D35" s="281"/>
      <c r="E35" s="280" t="s">
        <v>64</v>
      </c>
      <c r="F35" s="281"/>
      <c r="G35" s="280" t="s">
        <v>65</v>
      </c>
      <c r="H35" s="281"/>
      <c r="I35" s="280" t="s">
        <v>66</v>
      </c>
      <c r="J35" s="281"/>
      <c r="O35" s="284"/>
      <c r="P35" s="285"/>
    </row>
    <row r="36" spans="1:16" ht="20.100000000000001" customHeight="1">
      <c r="A36" s="282" t="s">
        <v>16</v>
      </c>
      <c r="B36" s="283"/>
      <c r="C36" s="282" t="s">
        <v>19</v>
      </c>
      <c r="D36" s="283"/>
      <c r="E36" s="282" t="s">
        <v>17</v>
      </c>
      <c r="F36" s="283"/>
      <c r="G36" s="282" t="s">
        <v>37</v>
      </c>
      <c r="H36" s="283"/>
      <c r="I36" s="282" t="s">
        <v>312</v>
      </c>
      <c r="J36" s="283"/>
    </row>
    <row r="37" spans="1:16" ht="20.100000000000001" customHeight="1" thickBot="1">
      <c r="A37" s="272" t="s">
        <v>297</v>
      </c>
      <c r="B37" s="273"/>
      <c r="C37" s="272" t="s">
        <v>67</v>
      </c>
      <c r="D37" s="273"/>
      <c r="E37" s="272" t="s">
        <v>68</v>
      </c>
      <c r="F37" s="273"/>
      <c r="G37" s="272" t="s">
        <v>69</v>
      </c>
      <c r="H37" s="273"/>
      <c r="I37" s="272" t="s">
        <v>70</v>
      </c>
      <c r="J37" s="273"/>
    </row>
    <row r="38" spans="1:16" s="18" customFormat="1" ht="9.9499999999999993" customHeight="1">
      <c r="A38" s="12">
        <f>國小4!G40</f>
        <v>716.1</v>
      </c>
      <c r="B38" s="13">
        <f>國小4!G38</f>
        <v>22.5</v>
      </c>
      <c r="C38" s="14">
        <f>國小4!K40</f>
        <v>676.1</v>
      </c>
      <c r="D38" s="15">
        <f>國小4!K38</f>
        <v>22.5</v>
      </c>
      <c r="E38" s="14">
        <f>國小4!O40</f>
        <v>682.9</v>
      </c>
      <c r="F38" s="15">
        <f>國小4!O38</f>
        <v>22.5</v>
      </c>
      <c r="G38" s="14">
        <f>國小4!S40</f>
        <v>648.1</v>
      </c>
      <c r="H38" s="15">
        <f>國小4!S38</f>
        <v>22.5</v>
      </c>
      <c r="I38" s="14">
        <f>國小4!W40</f>
        <v>659.7</v>
      </c>
      <c r="J38" s="25">
        <f>國小4!W38</f>
        <v>22.5</v>
      </c>
    </row>
    <row r="39" spans="1:16" s="18" customFormat="1" ht="9.9499999999999993" customHeight="1" thickBot="1">
      <c r="A39" s="19">
        <f>國小4!G39</f>
        <v>27.9</v>
      </c>
      <c r="B39" s="20">
        <f>國小4!G37</f>
        <v>100.5</v>
      </c>
      <c r="C39" s="21">
        <f>國小4!K39</f>
        <v>26.900000000000002</v>
      </c>
      <c r="D39" s="22">
        <f>國小4!K37</f>
        <v>91.5</v>
      </c>
      <c r="E39" s="21">
        <f>國小4!O39</f>
        <v>27.1</v>
      </c>
      <c r="F39" s="22">
        <f>國小4!O37</f>
        <v>93</v>
      </c>
      <c r="G39" s="21">
        <f>國小4!S39</f>
        <v>25.9</v>
      </c>
      <c r="H39" s="22">
        <f>國小4!S37</f>
        <v>85.5</v>
      </c>
      <c r="I39" s="21">
        <f>國小4!W39</f>
        <v>26.3</v>
      </c>
      <c r="J39" s="26">
        <f>國小4!W37</f>
        <v>88</v>
      </c>
    </row>
    <row r="40" spans="1:16" ht="17.25" thickBot="1">
      <c r="A40" s="284" t="s">
        <v>298</v>
      </c>
      <c r="B40" s="285"/>
      <c r="C40" s="284" t="s">
        <v>299</v>
      </c>
      <c r="D40" s="285"/>
      <c r="E40" s="284" t="s">
        <v>300</v>
      </c>
      <c r="F40" s="285"/>
      <c r="G40" s="284" t="s">
        <v>301</v>
      </c>
      <c r="H40" s="285"/>
      <c r="I40" s="284" t="s">
        <v>302</v>
      </c>
      <c r="J40" s="285"/>
    </row>
    <row r="41" spans="1:16" ht="20.100000000000001" customHeight="1">
      <c r="A41" s="274" t="s">
        <v>3</v>
      </c>
      <c r="B41" s="275"/>
      <c r="C41" s="274" t="s">
        <v>0</v>
      </c>
      <c r="D41" s="275"/>
      <c r="E41" s="274" t="s">
        <v>2</v>
      </c>
      <c r="F41" s="275"/>
      <c r="G41" s="274"/>
      <c r="H41" s="275"/>
      <c r="I41" s="274" t="s">
        <v>71</v>
      </c>
      <c r="J41" s="275"/>
    </row>
    <row r="42" spans="1:16" ht="20.100000000000001" customHeight="1">
      <c r="A42" s="276" t="s">
        <v>72</v>
      </c>
      <c r="B42" s="277"/>
      <c r="C42" s="276" t="s">
        <v>351</v>
      </c>
      <c r="D42" s="277"/>
      <c r="E42" s="276" t="s">
        <v>303</v>
      </c>
      <c r="F42" s="277"/>
      <c r="G42" s="276" t="s">
        <v>73</v>
      </c>
      <c r="H42" s="277"/>
      <c r="I42" s="276" t="s">
        <v>74</v>
      </c>
      <c r="J42" s="277"/>
    </row>
    <row r="43" spans="1:16" ht="20.100000000000001" customHeight="1">
      <c r="A43" s="278" t="s">
        <v>75</v>
      </c>
      <c r="B43" s="279"/>
      <c r="C43" s="278" t="s">
        <v>304</v>
      </c>
      <c r="D43" s="279"/>
      <c r="E43" s="278" t="s">
        <v>305</v>
      </c>
      <c r="F43" s="279"/>
      <c r="G43" s="278" t="s">
        <v>76</v>
      </c>
      <c r="H43" s="279"/>
      <c r="I43" s="278" t="s">
        <v>77</v>
      </c>
      <c r="J43" s="279"/>
    </row>
    <row r="44" spans="1:16" ht="20.100000000000001" customHeight="1">
      <c r="A44" s="280" t="s">
        <v>306</v>
      </c>
      <c r="B44" s="281"/>
      <c r="C44" s="280" t="s">
        <v>78</v>
      </c>
      <c r="D44" s="281"/>
      <c r="E44" s="280" t="s">
        <v>79</v>
      </c>
      <c r="F44" s="281"/>
      <c r="G44" s="280" t="s">
        <v>80</v>
      </c>
      <c r="H44" s="281"/>
      <c r="I44" s="280" t="s">
        <v>307</v>
      </c>
      <c r="J44" s="281"/>
    </row>
    <row r="45" spans="1:16" ht="20.100000000000001" customHeight="1">
      <c r="A45" s="282" t="s">
        <v>19</v>
      </c>
      <c r="B45" s="283"/>
      <c r="C45" s="282" t="s">
        <v>17</v>
      </c>
      <c r="D45" s="283"/>
      <c r="E45" s="282" t="s">
        <v>309</v>
      </c>
      <c r="F45" s="283"/>
      <c r="G45" s="282"/>
      <c r="H45" s="283"/>
      <c r="I45" s="282" t="s">
        <v>15</v>
      </c>
      <c r="J45" s="283"/>
    </row>
    <row r="46" spans="1:16" ht="20.100000000000001" customHeight="1" thickBot="1">
      <c r="A46" s="272" t="s">
        <v>81</v>
      </c>
      <c r="B46" s="273"/>
      <c r="C46" s="272" t="s">
        <v>82</v>
      </c>
      <c r="D46" s="273"/>
      <c r="E46" s="272" t="s">
        <v>308</v>
      </c>
      <c r="F46" s="273"/>
      <c r="G46" s="272"/>
      <c r="H46" s="273"/>
      <c r="I46" s="272" t="s">
        <v>353</v>
      </c>
      <c r="J46" s="273"/>
    </row>
    <row r="47" spans="1:16" ht="9.9499999999999993" customHeight="1">
      <c r="A47" s="12">
        <f>國小5!G40</f>
        <v>678.1</v>
      </c>
      <c r="B47" s="13">
        <f>國小5!G38</f>
        <v>22.5</v>
      </c>
      <c r="C47" s="14">
        <f>國小5!K40</f>
        <v>651.29999999999995</v>
      </c>
      <c r="D47" s="15">
        <f>國小5!K38</f>
        <v>22.5</v>
      </c>
      <c r="E47" s="14">
        <f>國小5!O40</f>
        <v>662.5</v>
      </c>
      <c r="F47" s="15">
        <f>國小5!O38</f>
        <v>22.5</v>
      </c>
      <c r="G47" s="14">
        <f>國小5!S40</f>
        <v>0</v>
      </c>
      <c r="H47" s="15">
        <f>國小5!S38</f>
        <v>0</v>
      </c>
      <c r="I47" s="14">
        <f>國小4!AA40</f>
        <v>768</v>
      </c>
      <c r="J47" s="25">
        <f>國小4!AA38</f>
        <v>25</v>
      </c>
    </row>
    <row r="48" spans="1:16" ht="9.9499999999999993" customHeight="1" thickBot="1">
      <c r="A48" s="19">
        <f>國小5!G39</f>
        <v>26.9</v>
      </c>
      <c r="B48" s="20">
        <f>國小5!G37</f>
        <v>92</v>
      </c>
      <c r="C48" s="21">
        <f>國小5!K39</f>
        <v>26.2</v>
      </c>
      <c r="D48" s="22">
        <f>國小5!K37</f>
        <v>86</v>
      </c>
      <c r="E48" s="21">
        <f>國小5!O39</f>
        <v>26.5</v>
      </c>
      <c r="F48" s="22">
        <f>國小5!O37</f>
        <v>88.5</v>
      </c>
      <c r="G48" s="21">
        <f>國小5!S39</f>
        <v>0</v>
      </c>
      <c r="H48" s="22">
        <f>國小5!S37</f>
        <v>0</v>
      </c>
      <c r="I48" s="21">
        <f>國小4!AA39</f>
        <v>44.35</v>
      </c>
      <c r="J48" s="26">
        <f>國小4!AA37</f>
        <v>103.5</v>
      </c>
    </row>
  </sheetData>
  <mergeCells count="179">
    <mergeCell ref="G23:H23"/>
    <mergeCell ref="A1:J1"/>
    <mergeCell ref="A2:J2"/>
    <mergeCell ref="A3:J3"/>
    <mergeCell ref="A5:B5"/>
    <mergeCell ref="A15:B15"/>
    <mergeCell ref="C15:D15"/>
    <mergeCell ref="E15:F15"/>
    <mergeCell ref="I15:J15"/>
    <mergeCell ref="A16:B16"/>
    <mergeCell ref="C16:D16"/>
    <mergeCell ref="E16:F16"/>
    <mergeCell ref="I16:J16"/>
    <mergeCell ref="A4:B4"/>
    <mergeCell ref="C4:D4"/>
    <mergeCell ref="E4:F4"/>
    <mergeCell ref="G4:H4"/>
    <mergeCell ref="I4:J4"/>
    <mergeCell ref="E13:F13"/>
    <mergeCell ref="C13:D13"/>
    <mergeCell ref="A13:B13"/>
    <mergeCell ref="I13:J13"/>
    <mergeCell ref="G13:H13"/>
    <mergeCell ref="C5:D5"/>
    <mergeCell ref="A31:B31"/>
    <mergeCell ref="C31:D31"/>
    <mergeCell ref="E31:F31"/>
    <mergeCell ref="G31:H31"/>
    <mergeCell ref="I31:J31"/>
    <mergeCell ref="O35:P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5:B35"/>
    <mergeCell ref="C35:D35"/>
    <mergeCell ref="E35:F35"/>
    <mergeCell ref="I5:J5"/>
    <mergeCell ref="C6:D6"/>
    <mergeCell ref="E6:F6"/>
    <mergeCell ref="I6:J6"/>
    <mergeCell ref="C7:D7"/>
    <mergeCell ref="E7:F7"/>
    <mergeCell ref="I7:J7"/>
    <mergeCell ref="I9:J9"/>
    <mergeCell ref="C10:D10"/>
    <mergeCell ref="E10:F10"/>
    <mergeCell ref="I10:J10"/>
    <mergeCell ref="E5:F5"/>
    <mergeCell ref="A14:B14"/>
    <mergeCell ref="C14:D14"/>
    <mergeCell ref="E14:F14"/>
    <mergeCell ref="I14:J14"/>
    <mergeCell ref="A6:B6"/>
    <mergeCell ref="A8:B8"/>
    <mergeCell ref="A7:B7"/>
    <mergeCell ref="A9:B9"/>
    <mergeCell ref="A10:B10"/>
    <mergeCell ref="C8:D8"/>
    <mergeCell ref="E8:F8"/>
    <mergeCell ref="I8:J8"/>
    <mergeCell ref="C9:D9"/>
    <mergeCell ref="E9:F9"/>
    <mergeCell ref="I23:J23"/>
    <mergeCell ref="A24:B24"/>
    <mergeCell ref="E24:F24"/>
    <mergeCell ref="G24:H24"/>
    <mergeCell ref="I24:J24"/>
    <mergeCell ref="I17:J17"/>
    <mergeCell ref="A18:B18"/>
    <mergeCell ref="C18:D18"/>
    <mergeCell ref="E18:F18"/>
    <mergeCell ref="I18:J18"/>
    <mergeCell ref="A19:B19"/>
    <mergeCell ref="C19:D19"/>
    <mergeCell ref="E19:F19"/>
    <mergeCell ref="I19:J19"/>
    <mergeCell ref="I22:J22"/>
    <mergeCell ref="A22:B22"/>
    <mergeCell ref="C22:D22"/>
    <mergeCell ref="E22:F22"/>
    <mergeCell ref="G22:H22"/>
    <mergeCell ref="A17:B17"/>
    <mergeCell ref="C17:D17"/>
    <mergeCell ref="E17:F17"/>
    <mergeCell ref="A23:B23"/>
    <mergeCell ref="E23:F23"/>
    <mergeCell ref="A27:B27"/>
    <mergeCell ref="E27:F27"/>
    <mergeCell ref="G27:H27"/>
    <mergeCell ref="I27:J27"/>
    <mergeCell ref="A28:B28"/>
    <mergeCell ref="E28:F28"/>
    <mergeCell ref="G28:H28"/>
    <mergeCell ref="I28:J28"/>
    <mergeCell ref="A25:B25"/>
    <mergeCell ref="E25:F25"/>
    <mergeCell ref="G25:H25"/>
    <mergeCell ref="I25:J25"/>
    <mergeCell ref="A26:B26"/>
    <mergeCell ref="E26:F26"/>
    <mergeCell ref="G26:H26"/>
    <mergeCell ref="I26:J26"/>
    <mergeCell ref="G35:H35"/>
    <mergeCell ref="I35:J35"/>
    <mergeCell ref="A36:B36"/>
    <mergeCell ref="C36:D36"/>
    <mergeCell ref="E36:F36"/>
    <mergeCell ref="G36:H36"/>
    <mergeCell ref="I36:J36"/>
    <mergeCell ref="A37:B37"/>
    <mergeCell ref="C37:D37"/>
    <mergeCell ref="E37:F37"/>
    <mergeCell ref="G37:H37"/>
    <mergeCell ref="I37:J37"/>
    <mergeCell ref="A41:B41"/>
    <mergeCell ref="C41:D41"/>
    <mergeCell ref="E41:F41"/>
    <mergeCell ref="G41:H41"/>
    <mergeCell ref="I41:J41"/>
    <mergeCell ref="A40:B40"/>
    <mergeCell ref="C40:D40"/>
    <mergeCell ref="E40:F40"/>
    <mergeCell ref="G40:H40"/>
    <mergeCell ref="I40:J40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C44:D44"/>
    <mergeCell ref="E44:F44"/>
    <mergeCell ref="G44:H44"/>
    <mergeCell ref="I44:J44"/>
    <mergeCell ref="A45:B45"/>
    <mergeCell ref="C45:D45"/>
    <mergeCell ref="E45:F45"/>
    <mergeCell ref="G45:H45"/>
    <mergeCell ref="I45:J45"/>
    <mergeCell ref="A46:B46"/>
    <mergeCell ref="C46:D46"/>
    <mergeCell ref="E46:F46"/>
    <mergeCell ref="G46:H46"/>
    <mergeCell ref="I46:J46"/>
    <mergeCell ref="G5:H5"/>
    <mergeCell ref="G6:H6"/>
    <mergeCell ref="G7:H7"/>
    <mergeCell ref="G8:H8"/>
    <mergeCell ref="G9:H9"/>
    <mergeCell ref="G10:H10"/>
    <mergeCell ref="G14:H14"/>
    <mergeCell ref="G15:H15"/>
    <mergeCell ref="G16:H16"/>
    <mergeCell ref="G17:H17"/>
    <mergeCell ref="G18:H18"/>
    <mergeCell ref="G19:H19"/>
    <mergeCell ref="C23:D23"/>
    <mergeCell ref="C24:D24"/>
    <mergeCell ref="C25:D25"/>
    <mergeCell ref="C26:D26"/>
    <mergeCell ref="C27:D27"/>
    <mergeCell ref="C28:D28"/>
    <mergeCell ref="A44:B44"/>
  </mergeCells>
  <phoneticPr fontId="4" type="noConversion"/>
  <printOptions horizontalCentered="1" verticalCentered="1"/>
  <pageMargins left="0" right="0" top="0.59055118110236227" bottom="0" header="0.51181102362204722" footer="0.51181102362204722"/>
  <pageSetup paperSize="9" scale="98" orientation="portrait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AB79"/>
  <sheetViews>
    <sheetView topLeftCell="A13" workbookViewId="0">
      <selection activeCell="V27" sqref="V27"/>
    </sheetView>
  </sheetViews>
  <sheetFormatPr defaultColWidth="9" defaultRowHeight="16.5"/>
  <cols>
    <col min="1" max="1" width="9.25" style="29" customWidth="1"/>
    <col min="2" max="4" width="0.875" style="29" hidden="1" customWidth="1"/>
    <col min="5" max="5" width="3" style="28" customWidth="1"/>
    <col min="6" max="6" width="8.25" style="28" customWidth="1"/>
    <col min="7" max="7" width="7.25" style="28" customWidth="1"/>
    <col min="8" max="8" width="4.625" style="28" hidden="1" customWidth="1"/>
    <col min="9" max="9" width="3" style="28" customWidth="1"/>
    <col min="10" max="10" width="8.125" style="28" customWidth="1"/>
    <col min="11" max="11" width="6.375" style="28" customWidth="1"/>
    <col min="12" max="12" width="5.5" style="28" hidden="1" customWidth="1"/>
    <col min="13" max="13" width="2.75" style="28" customWidth="1"/>
    <col min="14" max="14" width="7.75" style="28" customWidth="1"/>
    <col min="15" max="15" width="6.25" style="28" customWidth="1"/>
    <col min="16" max="16" width="10.625" style="28" hidden="1" customWidth="1"/>
    <col min="17" max="17" width="3.625" style="28" customWidth="1"/>
    <col min="18" max="18" width="7.75" style="28" customWidth="1"/>
    <col min="19" max="19" width="7.125" style="28" customWidth="1"/>
    <col min="20" max="20" width="10.625" style="28" hidden="1" customWidth="1"/>
    <col min="21" max="21" width="3.625" style="28" customWidth="1"/>
    <col min="22" max="22" width="8.125" style="28" customWidth="1"/>
    <col min="23" max="23" width="7.5" style="30" customWidth="1"/>
    <col min="24" max="24" width="12" style="28" hidden="1" customWidth="1"/>
    <col min="25" max="16384" width="9" style="28"/>
  </cols>
  <sheetData>
    <row r="1" spans="1:23" ht="21">
      <c r="A1" s="307" t="s">
        <v>83</v>
      </c>
      <c r="B1" s="307"/>
      <c r="C1" s="307"/>
      <c r="D1" s="307"/>
      <c r="E1" s="307"/>
      <c r="F1" s="307"/>
      <c r="G1" s="307"/>
      <c r="H1" s="27"/>
      <c r="S1" s="27"/>
      <c r="T1" s="27"/>
      <c r="W1" s="28"/>
    </row>
    <row r="2" spans="1:23">
      <c r="A2" s="29" t="s">
        <v>84</v>
      </c>
    </row>
    <row r="3" spans="1:23">
      <c r="A3" s="31" t="s">
        <v>85</v>
      </c>
      <c r="E3" s="306" t="s">
        <v>86</v>
      </c>
      <c r="F3" s="306"/>
      <c r="G3" s="306"/>
      <c r="H3" s="32"/>
      <c r="I3" s="306" t="s">
        <v>87</v>
      </c>
      <c r="J3" s="306"/>
      <c r="K3" s="306"/>
      <c r="L3" s="32"/>
      <c r="M3" s="306" t="s">
        <v>88</v>
      </c>
      <c r="N3" s="306"/>
      <c r="O3" s="306"/>
      <c r="P3" s="32"/>
      <c r="Q3" s="306" t="s">
        <v>89</v>
      </c>
      <c r="R3" s="306"/>
      <c r="S3" s="306"/>
      <c r="T3" s="32"/>
      <c r="U3" s="306" t="s">
        <v>90</v>
      </c>
      <c r="V3" s="306"/>
      <c r="W3" s="306"/>
    </row>
    <row r="4" spans="1:23">
      <c r="A4" s="31" t="s">
        <v>91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3"/>
      <c r="W4" s="34"/>
    </row>
    <row r="5" spans="1:23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6.5" customHeight="1">
      <c r="A6" s="37" t="s">
        <v>92</v>
      </c>
      <c r="B6" s="37"/>
      <c r="C6" s="37"/>
      <c r="D6" s="37"/>
      <c r="E6" s="303" t="str">
        <f>葷食菜單2!A5</f>
        <v>小米飯</v>
      </c>
      <c r="F6" s="38" t="s">
        <v>93</v>
      </c>
      <c r="G6" s="39">
        <v>80</v>
      </c>
      <c r="H6" s="40"/>
      <c r="I6" s="303" t="str">
        <f>葷食菜單2!C5</f>
        <v>胚芽米飯</v>
      </c>
      <c r="J6" s="41" t="s">
        <v>93</v>
      </c>
      <c r="K6" s="42">
        <v>80</v>
      </c>
      <c r="L6" s="40"/>
      <c r="M6" s="303" t="str">
        <f>葷食菜單2!E5</f>
        <v>白飯</v>
      </c>
      <c r="N6" s="43" t="s">
        <v>93</v>
      </c>
      <c r="O6" s="39">
        <v>100</v>
      </c>
      <c r="P6" s="44"/>
      <c r="Q6" s="303" t="str">
        <f>葷食菜單2!G5</f>
        <v>上海菜飯</v>
      </c>
      <c r="R6" s="128" t="s">
        <v>93</v>
      </c>
      <c r="S6" s="127">
        <v>100</v>
      </c>
      <c r="T6" s="40"/>
      <c r="U6" s="303" t="str">
        <f>葷食菜單2!I5</f>
        <v>糙米飯</v>
      </c>
      <c r="V6" s="43" t="s">
        <v>93</v>
      </c>
      <c r="W6" s="39">
        <v>80</v>
      </c>
    </row>
    <row r="7" spans="1:23">
      <c r="A7" s="37"/>
      <c r="B7" s="37"/>
      <c r="C7" s="37"/>
      <c r="D7" s="37"/>
      <c r="E7" s="304"/>
      <c r="F7" s="38" t="s">
        <v>94</v>
      </c>
      <c r="G7" s="39">
        <v>20</v>
      </c>
      <c r="H7" s="40"/>
      <c r="I7" s="304"/>
      <c r="J7" s="41" t="s">
        <v>95</v>
      </c>
      <c r="K7" s="42">
        <v>20</v>
      </c>
      <c r="L7" s="40"/>
      <c r="M7" s="304"/>
      <c r="N7" s="43"/>
      <c r="O7" s="39"/>
      <c r="P7" s="44"/>
      <c r="Q7" s="304"/>
      <c r="R7" s="128" t="s">
        <v>221</v>
      </c>
      <c r="S7" s="127">
        <v>20</v>
      </c>
      <c r="T7" s="40"/>
      <c r="U7" s="304"/>
      <c r="V7" s="43" t="s">
        <v>97</v>
      </c>
      <c r="W7" s="39">
        <v>20</v>
      </c>
    </row>
    <row r="8" spans="1:23">
      <c r="A8" s="37"/>
      <c r="B8" s="37"/>
      <c r="C8" s="37"/>
      <c r="D8" s="37"/>
      <c r="E8" s="304"/>
      <c r="F8" s="45"/>
      <c r="G8" s="45"/>
      <c r="H8" s="40"/>
      <c r="I8" s="304"/>
      <c r="J8" s="45"/>
      <c r="K8" s="45"/>
      <c r="L8" s="40"/>
      <c r="M8" s="304"/>
      <c r="N8" s="43"/>
      <c r="O8" s="39"/>
      <c r="P8" s="44"/>
      <c r="Q8" s="304"/>
      <c r="R8" s="138" t="s">
        <v>109</v>
      </c>
      <c r="S8" s="139">
        <v>5</v>
      </c>
      <c r="T8" s="40"/>
      <c r="U8" s="304"/>
      <c r="V8" s="46"/>
      <c r="W8" s="45"/>
    </row>
    <row r="9" spans="1:23">
      <c r="A9" s="37"/>
      <c r="B9" s="37"/>
      <c r="C9" s="37"/>
      <c r="D9" s="37"/>
      <c r="E9" s="304"/>
      <c r="F9" s="45"/>
      <c r="G9" s="45"/>
      <c r="H9" s="40"/>
      <c r="I9" s="304"/>
      <c r="J9" s="45"/>
      <c r="K9" s="45"/>
      <c r="L9" s="40"/>
      <c r="M9" s="304"/>
      <c r="N9" s="43"/>
      <c r="O9" s="39"/>
      <c r="P9" s="47"/>
      <c r="Q9" s="304"/>
      <c r="R9" s="138" t="s">
        <v>323</v>
      </c>
      <c r="S9" s="139">
        <v>3</v>
      </c>
      <c r="T9" s="40"/>
      <c r="U9" s="304"/>
      <c r="V9" s="46"/>
      <c r="W9" s="45"/>
    </row>
    <row r="10" spans="1:23">
      <c r="A10" s="37" t="s">
        <v>98</v>
      </c>
      <c r="B10" s="37"/>
      <c r="C10" s="37"/>
      <c r="D10" s="37"/>
      <c r="E10" s="304"/>
      <c r="F10" s="45"/>
      <c r="G10" s="45"/>
      <c r="H10" s="40"/>
      <c r="I10" s="304"/>
      <c r="J10" s="45"/>
      <c r="K10" s="45"/>
      <c r="L10" s="48"/>
      <c r="M10" s="304"/>
      <c r="N10" s="43"/>
      <c r="O10" s="39"/>
      <c r="P10" s="47"/>
      <c r="Q10" s="304"/>
      <c r="R10" s="138" t="s">
        <v>139</v>
      </c>
      <c r="S10" s="139">
        <v>1</v>
      </c>
      <c r="T10" s="45"/>
      <c r="U10" s="304"/>
      <c r="V10" s="45"/>
      <c r="W10" s="45"/>
    </row>
    <row r="11" spans="1:23">
      <c r="A11" s="37"/>
      <c r="B11" s="37"/>
      <c r="C11" s="37"/>
      <c r="D11" s="37"/>
      <c r="E11" s="305"/>
      <c r="F11" s="45"/>
      <c r="G11" s="45"/>
      <c r="H11" s="40"/>
      <c r="I11" s="305"/>
      <c r="J11" s="45"/>
      <c r="K11" s="45"/>
      <c r="L11" s="48"/>
      <c r="M11" s="305"/>
      <c r="N11" s="43"/>
      <c r="O11" s="39"/>
      <c r="P11" s="47"/>
      <c r="Q11" s="305"/>
      <c r="R11" s="129"/>
      <c r="S11" s="129"/>
      <c r="T11" s="45"/>
      <c r="U11" s="305"/>
      <c r="V11" s="45"/>
      <c r="W11" s="45"/>
    </row>
    <row r="12" spans="1:23" ht="16.5" customHeight="1">
      <c r="A12" s="37" t="s">
        <v>92</v>
      </c>
      <c r="B12" s="37"/>
      <c r="C12" s="37"/>
      <c r="D12" s="37"/>
      <c r="E12" s="295" t="str">
        <f>葷食菜單2!A6</f>
        <v>塔香雞丁</v>
      </c>
      <c r="F12" s="49" t="s">
        <v>99</v>
      </c>
      <c r="G12" s="50">
        <v>55</v>
      </c>
      <c r="H12" s="51"/>
      <c r="I12" s="295" t="str">
        <f>葷食菜單2!C6</f>
        <v>蘑菇豬柳</v>
      </c>
      <c r="J12" s="49" t="s">
        <v>100</v>
      </c>
      <c r="K12" s="50">
        <v>45</v>
      </c>
      <c r="L12" s="51"/>
      <c r="M12" s="297" t="str">
        <f>葷食菜單2!E6</f>
        <v>鹽水雞</v>
      </c>
      <c r="N12" s="49" t="s">
        <v>99</v>
      </c>
      <c r="O12" s="50">
        <v>60</v>
      </c>
      <c r="P12" s="52"/>
      <c r="Q12" s="295" t="str">
        <f>葷食菜單2!G6</f>
        <v>照燒魚</v>
      </c>
      <c r="R12" s="130" t="s">
        <v>101</v>
      </c>
      <c r="S12" s="131">
        <v>70</v>
      </c>
      <c r="T12" s="52"/>
      <c r="U12" s="295" t="str">
        <f>葷食菜單2!I6</f>
        <v>三杯豆包</v>
      </c>
      <c r="V12" s="49" t="s">
        <v>317</v>
      </c>
      <c r="W12" s="50">
        <v>50</v>
      </c>
    </row>
    <row r="13" spans="1:23">
      <c r="A13" s="37" t="s">
        <v>102</v>
      </c>
      <c r="B13" s="37"/>
      <c r="C13" s="37"/>
      <c r="D13" s="37"/>
      <c r="E13" s="296"/>
      <c r="F13" s="49" t="s">
        <v>103</v>
      </c>
      <c r="G13" s="50">
        <v>20</v>
      </c>
      <c r="H13" s="51"/>
      <c r="I13" s="296"/>
      <c r="J13" s="49" t="s">
        <v>104</v>
      </c>
      <c r="K13" s="50">
        <v>20</v>
      </c>
      <c r="L13" s="51"/>
      <c r="M13" s="298"/>
      <c r="N13" s="43" t="s">
        <v>105</v>
      </c>
      <c r="O13" s="39">
        <v>10</v>
      </c>
      <c r="P13" s="52"/>
      <c r="Q13" s="296"/>
      <c r="R13" s="130" t="s">
        <v>104</v>
      </c>
      <c r="S13" s="131">
        <v>10</v>
      </c>
      <c r="T13" s="52"/>
      <c r="U13" s="296"/>
      <c r="V13" s="43" t="s">
        <v>106</v>
      </c>
      <c r="W13" s="50">
        <v>5</v>
      </c>
    </row>
    <row r="14" spans="1:23">
      <c r="A14" s="37"/>
      <c r="B14" s="37"/>
      <c r="C14" s="37"/>
      <c r="D14" s="37"/>
      <c r="E14" s="296"/>
      <c r="F14" s="49" t="s">
        <v>106</v>
      </c>
      <c r="G14" s="50">
        <v>3</v>
      </c>
      <c r="H14" s="51"/>
      <c r="I14" s="296"/>
      <c r="J14" s="43" t="s">
        <v>107</v>
      </c>
      <c r="K14" s="53">
        <v>10</v>
      </c>
      <c r="L14" s="51"/>
      <c r="M14" s="298"/>
      <c r="N14" s="43" t="s">
        <v>108</v>
      </c>
      <c r="O14" s="39"/>
      <c r="P14" s="52"/>
      <c r="Q14" s="296"/>
      <c r="R14" s="128" t="s">
        <v>109</v>
      </c>
      <c r="S14" s="127">
        <v>5</v>
      </c>
      <c r="T14" s="52"/>
      <c r="U14" s="296"/>
      <c r="V14" s="49" t="s">
        <v>111</v>
      </c>
      <c r="W14" s="50">
        <v>1</v>
      </c>
    </row>
    <row r="15" spans="1:23">
      <c r="A15" s="37"/>
      <c r="B15" s="37"/>
      <c r="C15" s="37"/>
      <c r="D15" s="37"/>
      <c r="E15" s="296"/>
      <c r="F15" s="49" t="s">
        <v>111</v>
      </c>
      <c r="G15" s="50">
        <v>1</v>
      </c>
      <c r="H15" s="51"/>
      <c r="I15" s="296"/>
      <c r="J15" s="43" t="s">
        <v>109</v>
      </c>
      <c r="K15" s="39">
        <v>5</v>
      </c>
      <c r="L15" s="51"/>
      <c r="M15" s="298"/>
      <c r="N15" s="43"/>
      <c r="O15" s="39"/>
      <c r="P15" s="52"/>
      <c r="Q15" s="296"/>
      <c r="R15" s="128" t="s">
        <v>112</v>
      </c>
      <c r="S15" s="132">
        <v>1</v>
      </c>
      <c r="T15" s="52"/>
      <c r="U15" s="296"/>
      <c r="V15" s="43"/>
      <c r="W15" s="39"/>
    </row>
    <row r="16" spans="1:23">
      <c r="A16" s="37"/>
      <c r="B16" s="37"/>
      <c r="C16" s="37"/>
      <c r="D16" s="37"/>
      <c r="E16" s="296"/>
      <c r="F16" s="47" t="s">
        <v>108</v>
      </c>
      <c r="G16" s="47"/>
      <c r="H16" s="44"/>
      <c r="I16" s="296"/>
      <c r="J16" s="43" t="s">
        <v>110</v>
      </c>
      <c r="K16" s="39">
        <v>1</v>
      </c>
      <c r="L16" s="54"/>
      <c r="M16" s="299"/>
      <c r="N16" s="55"/>
      <c r="O16" s="55"/>
      <c r="P16" s="55"/>
      <c r="Q16" s="296"/>
      <c r="R16" s="128" t="s">
        <v>114</v>
      </c>
      <c r="S16" s="133"/>
      <c r="T16" s="55"/>
      <c r="U16" s="296"/>
      <c r="V16" s="43"/>
      <c r="W16" s="39"/>
    </row>
    <row r="17" spans="1:23" ht="16.5" customHeight="1">
      <c r="A17" s="37" t="s">
        <v>115</v>
      </c>
      <c r="B17" s="37"/>
      <c r="C17" s="37"/>
      <c r="D17" s="37"/>
      <c r="E17" s="295" t="str">
        <f>葷食菜單2!A7</f>
        <v>彩繪三絲</v>
      </c>
      <c r="F17" s="56" t="s">
        <v>116</v>
      </c>
      <c r="G17" s="57">
        <v>45</v>
      </c>
      <c r="H17" s="51"/>
      <c r="I17" s="295" t="str">
        <f>葷食菜單2!C7</f>
        <v>開陽蒲瓜</v>
      </c>
      <c r="J17" s="49" t="s">
        <v>117</v>
      </c>
      <c r="K17" s="50">
        <v>75</v>
      </c>
      <c r="L17" s="51"/>
      <c r="M17" s="300" t="str">
        <f>葷食菜單2!E7</f>
        <v>總匯什錦</v>
      </c>
      <c r="N17" s="58" t="s">
        <v>118</v>
      </c>
      <c r="O17" s="47">
        <v>40</v>
      </c>
      <c r="P17" s="52"/>
      <c r="Q17" s="295" t="str">
        <f>葷食菜單2!G7</f>
        <v>刺瓜肉片</v>
      </c>
      <c r="R17" s="130" t="s">
        <v>119</v>
      </c>
      <c r="S17" s="131">
        <v>80</v>
      </c>
      <c r="T17" s="52"/>
      <c r="U17" s="295" t="str">
        <f>葷食菜單2!I7</f>
        <v>南瓜炒蛋</v>
      </c>
      <c r="V17" s="49" t="s">
        <v>120</v>
      </c>
      <c r="W17" s="50">
        <v>45</v>
      </c>
    </row>
    <row r="18" spans="1:23">
      <c r="A18" s="37" t="s">
        <v>98</v>
      </c>
      <c r="B18" s="37"/>
      <c r="C18" s="37"/>
      <c r="D18" s="37"/>
      <c r="E18" s="296"/>
      <c r="F18" s="49" t="s">
        <v>121</v>
      </c>
      <c r="G18" s="50">
        <v>5</v>
      </c>
      <c r="H18" s="51"/>
      <c r="I18" s="296"/>
      <c r="J18" s="50" t="s">
        <v>109</v>
      </c>
      <c r="K18" s="50">
        <v>5</v>
      </c>
      <c r="L18" s="51"/>
      <c r="M18" s="301"/>
      <c r="N18" s="43" t="s">
        <v>122</v>
      </c>
      <c r="O18" s="39">
        <v>10</v>
      </c>
      <c r="P18" s="52"/>
      <c r="Q18" s="296"/>
      <c r="R18" s="130" t="s">
        <v>109</v>
      </c>
      <c r="S18" s="131">
        <v>5</v>
      </c>
      <c r="T18" s="52"/>
      <c r="U18" s="296"/>
      <c r="V18" s="49" t="s">
        <v>123</v>
      </c>
      <c r="W18" s="50">
        <v>20</v>
      </c>
    </row>
    <row r="19" spans="1:23">
      <c r="A19" s="37"/>
      <c r="B19" s="37"/>
      <c r="C19" s="37"/>
      <c r="D19" s="37"/>
      <c r="E19" s="296"/>
      <c r="F19" s="49" t="s">
        <v>109</v>
      </c>
      <c r="G19" s="50">
        <v>5</v>
      </c>
      <c r="H19" s="51"/>
      <c r="I19" s="296"/>
      <c r="J19" s="50" t="s">
        <v>124</v>
      </c>
      <c r="K19" s="50">
        <v>0.1</v>
      </c>
      <c r="L19" s="51"/>
      <c r="M19" s="301"/>
      <c r="N19" s="43" t="s">
        <v>125</v>
      </c>
      <c r="O19" s="39">
        <v>10</v>
      </c>
      <c r="P19" s="52"/>
      <c r="Q19" s="296"/>
      <c r="R19" s="130" t="s">
        <v>126</v>
      </c>
      <c r="S19" s="131">
        <v>3</v>
      </c>
      <c r="T19" s="52"/>
      <c r="U19" s="296"/>
      <c r="V19" s="49" t="s">
        <v>109</v>
      </c>
      <c r="W19" s="50">
        <v>5</v>
      </c>
    </row>
    <row r="20" spans="1:23">
      <c r="A20" s="37"/>
      <c r="B20" s="37"/>
      <c r="C20" s="37"/>
      <c r="D20" s="37"/>
      <c r="E20" s="296"/>
      <c r="F20" s="59" t="s">
        <v>126</v>
      </c>
      <c r="G20" s="60">
        <v>3</v>
      </c>
      <c r="H20" s="51"/>
      <c r="I20" s="296"/>
      <c r="J20" s="50"/>
      <c r="K20" s="50"/>
      <c r="L20" s="51"/>
      <c r="M20" s="301"/>
      <c r="N20" s="43" t="s">
        <v>127</v>
      </c>
      <c r="O20" s="43">
        <v>5</v>
      </c>
      <c r="P20" s="52"/>
      <c r="Q20" s="296"/>
      <c r="R20" s="130" t="s">
        <v>128</v>
      </c>
      <c r="S20" s="131">
        <v>2</v>
      </c>
      <c r="T20" s="52"/>
      <c r="U20" s="296"/>
      <c r="V20" s="49" t="s">
        <v>110</v>
      </c>
      <c r="W20" s="50">
        <v>1</v>
      </c>
    </row>
    <row r="21" spans="1:23">
      <c r="A21" s="37"/>
      <c r="B21" s="37"/>
      <c r="C21" s="37"/>
      <c r="D21" s="37"/>
      <c r="E21" s="296"/>
      <c r="F21" s="59"/>
      <c r="G21" s="60"/>
      <c r="H21" s="44"/>
      <c r="I21" s="296"/>
      <c r="J21" s="50"/>
      <c r="K21" s="50"/>
      <c r="L21" s="44"/>
      <c r="M21" s="301"/>
      <c r="N21" s="43" t="s">
        <v>109</v>
      </c>
      <c r="O21" s="61">
        <v>5</v>
      </c>
      <c r="P21" s="52"/>
      <c r="Q21" s="296"/>
      <c r="R21" s="131"/>
      <c r="S21" s="131"/>
      <c r="T21" s="55"/>
      <c r="U21" s="296"/>
      <c r="V21" s="50"/>
      <c r="W21" s="50"/>
    </row>
    <row r="22" spans="1:23">
      <c r="A22" s="37"/>
      <c r="B22" s="37"/>
      <c r="C22" s="37"/>
      <c r="D22" s="37"/>
      <c r="E22" s="296"/>
      <c r="F22" s="62"/>
      <c r="G22" s="62"/>
      <c r="H22" s="63"/>
      <c r="I22" s="296"/>
      <c r="J22" s="64"/>
      <c r="K22" s="65"/>
      <c r="L22" s="66"/>
      <c r="M22" s="302"/>
      <c r="N22" s="52"/>
      <c r="O22" s="52"/>
      <c r="P22" s="52"/>
      <c r="Q22" s="296"/>
      <c r="R22" s="131"/>
      <c r="S22" s="131"/>
      <c r="T22" s="55"/>
      <c r="U22" s="296"/>
      <c r="V22" s="39"/>
      <c r="W22" s="39"/>
    </row>
    <row r="23" spans="1:23" ht="16.5" customHeight="1">
      <c r="A23" s="37" t="s">
        <v>115</v>
      </c>
      <c r="B23" s="37"/>
      <c r="C23" s="37"/>
      <c r="D23" s="37"/>
      <c r="E23" s="295" t="str">
        <f>葷食菜單2!A8</f>
        <v>滷雙拼</v>
      </c>
      <c r="F23" s="49" t="s">
        <v>129</v>
      </c>
      <c r="G23" s="50">
        <v>45</v>
      </c>
      <c r="H23" s="51"/>
      <c r="I23" s="295" t="str">
        <f>葷食菜單2!C8</f>
        <v>日式蒸蛋</v>
      </c>
      <c r="J23" s="49" t="s">
        <v>120</v>
      </c>
      <c r="K23" s="50">
        <v>40</v>
      </c>
      <c r="L23" s="51"/>
      <c r="M23" s="297" t="str">
        <f>葷食菜單2!E8</f>
        <v>三杯杏鮑菇</v>
      </c>
      <c r="N23" s="49" t="s">
        <v>103</v>
      </c>
      <c r="O23" s="50">
        <v>70</v>
      </c>
      <c r="P23" s="52"/>
      <c r="Q23" s="295" t="str">
        <f>葷食菜單2!G8</f>
        <v>鮮肉包</v>
      </c>
      <c r="R23" s="130" t="s">
        <v>324</v>
      </c>
      <c r="S23" s="131">
        <v>30</v>
      </c>
      <c r="T23" s="52"/>
      <c r="U23" s="295" t="str">
        <f>葷食菜單2!I8</f>
        <v>金茸粉絲(蔬)</v>
      </c>
      <c r="V23" s="43" t="s">
        <v>131</v>
      </c>
      <c r="W23" s="39">
        <v>40</v>
      </c>
    </row>
    <row r="24" spans="1:23">
      <c r="A24" s="37" t="s">
        <v>98</v>
      </c>
      <c r="B24" s="37"/>
      <c r="C24" s="37"/>
      <c r="D24" s="37"/>
      <c r="E24" s="296"/>
      <c r="F24" s="49" t="s">
        <v>132</v>
      </c>
      <c r="G24" s="50">
        <v>40</v>
      </c>
      <c r="H24" s="51"/>
      <c r="I24" s="296"/>
      <c r="J24" s="49" t="s">
        <v>133</v>
      </c>
      <c r="K24" s="50">
        <v>1</v>
      </c>
      <c r="L24" s="51"/>
      <c r="M24" s="298"/>
      <c r="N24" s="49" t="s">
        <v>134</v>
      </c>
      <c r="O24" s="50">
        <v>15</v>
      </c>
      <c r="P24" s="52"/>
      <c r="Q24" s="296"/>
      <c r="R24" s="130"/>
      <c r="S24" s="131"/>
      <c r="T24" s="52"/>
      <c r="U24" s="296"/>
      <c r="V24" s="43" t="s">
        <v>121</v>
      </c>
      <c r="W24" s="39">
        <v>10</v>
      </c>
    </row>
    <row r="25" spans="1:23">
      <c r="A25" s="37"/>
      <c r="B25" s="37"/>
      <c r="C25" s="37"/>
      <c r="D25" s="37"/>
      <c r="E25" s="296"/>
      <c r="F25" s="49" t="s">
        <v>109</v>
      </c>
      <c r="G25" s="50">
        <v>5</v>
      </c>
      <c r="H25" s="51"/>
      <c r="I25" s="296"/>
      <c r="J25" s="49" t="s">
        <v>136</v>
      </c>
      <c r="K25" s="50">
        <v>0.1</v>
      </c>
      <c r="L25" s="51"/>
      <c r="M25" s="298"/>
      <c r="N25" s="49" t="s">
        <v>111</v>
      </c>
      <c r="O25" s="50">
        <v>1</v>
      </c>
      <c r="P25" s="52"/>
      <c r="Q25" s="296"/>
      <c r="R25" s="130"/>
      <c r="S25" s="131"/>
      <c r="T25" s="52"/>
      <c r="U25" s="296"/>
      <c r="V25" s="49" t="s">
        <v>137</v>
      </c>
      <c r="W25" s="50">
        <v>10</v>
      </c>
    </row>
    <row r="26" spans="1:23">
      <c r="A26" s="37"/>
      <c r="B26" s="37"/>
      <c r="C26" s="37"/>
      <c r="D26" s="37"/>
      <c r="E26" s="296"/>
      <c r="F26" s="43" t="s">
        <v>112</v>
      </c>
      <c r="G26" s="39">
        <v>0.1</v>
      </c>
      <c r="H26" s="51"/>
      <c r="I26" s="296"/>
      <c r="J26" s="50"/>
      <c r="K26" s="50"/>
      <c r="L26" s="51"/>
      <c r="M26" s="298"/>
      <c r="N26" s="39"/>
      <c r="O26" s="39"/>
      <c r="P26" s="52"/>
      <c r="Q26" s="296"/>
      <c r="R26" s="130"/>
      <c r="S26" s="131"/>
      <c r="T26" s="52"/>
      <c r="U26" s="296"/>
      <c r="V26" s="49" t="s">
        <v>109</v>
      </c>
      <c r="W26" s="50">
        <v>5</v>
      </c>
    </row>
    <row r="27" spans="1:23">
      <c r="A27" s="37"/>
      <c r="B27" s="37"/>
      <c r="C27" s="37"/>
      <c r="D27" s="37"/>
      <c r="E27" s="296"/>
      <c r="F27" s="43" t="s">
        <v>138</v>
      </c>
      <c r="G27" s="39">
        <v>1</v>
      </c>
      <c r="H27" s="44"/>
      <c r="I27" s="296"/>
      <c r="J27" s="39"/>
      <c r="K27" s="39"/>
      <c r="L27" s="66"/>
      <c r="M27" s="298"/>
      <c r="N27" s="43"/>
      <c r="O27" s="39"/>
      <c r="P27" s="52"/>
      <c r="Q27" s="296"/>
      <c r="R27" s="130"/>
      <c r="S27" s="131"/>
      <c r="T27" s="52"/>
      <c r="U27" s="296"/>
      <c r="V27" s="124" t="s">
        <v>126</v>
      </c>
      <c r="W27" s="123">
        <v>3</v>
      </c>
    </row>
    <row r="28" spans="1:23">
      <c r="A28" s="37"/>
      <c r="B28" s="37"/>
      <c r="C28" s="37"/>
      <c r="D28" s="37"/>
      <c r="E28" s="296"/>
      <c r="F28" s="43"/>
      <c r="G28" s="39"/>
      <c r="H28" s="44"/>
      <c r="I28" s="296"/>
      <c r="J28" s="55"/>
      <c r="K28" s="55"/>
      <c r="L28" s="66"/>
      <c r="M28" s="298"/>
      <c r="N28" s="39"/>
      <c r="O28" s="39"/>
      <c r="P28" s="52"/>
      <c r="Q28" s="296"/>
      <c r="R28" s="130"/>
      <c r="S28" s="131"/>
      <c r="T28" s="52"/>
      <c r="U28" s="296"/>
      <c r="V28" s="125" t="s">
        <v>139</v>
      </c>
      <c r="W28" s="126">
        <v>0.1</v>
      </c>
    </row>
    <row r="29" spans="1:23">
      <c r="A29" s="37"/>
      <c r="B29" s="37"/>
      <c r="C29" s="37"/>
      <c r="D29" s="37"/>
      <c r="E29" s="296"/>
      <c r="F29" s="43"/>
      <c r="G29" s="39"/>
      <c r="H29" s="44"/>
      <c r="I29" s="296"/>
      <c r="J29" s="43"/>
      <c r="K29" s="39"/>
      <c r="L29" s="66"/>
      <c r="M29" s="298"/>
      <c r="N29" s="39"/>
      <c r="O29" s="39"/>
      <c r="P29" s="52"/>
      <c r="Q29" s="296"/>
      <c r="R29" s="134"/>
      <c r="S29" s="135"/>
      <c r="T29" s="52"/>
      <c r="U29" s="296"/>
      <c r="V29" s="49"/>
      <c r="W29" s="50"/>
    </row>
    <row r="30" spans="1:23">
      <c r="A30" s="37"/>
      <c r="B30" s="37"/>
      <c r="C30" s="37"/>
      <c r="D30" s="37"/>
      <c r="E30" s="296"/>
      <c r="F30" s="68"/>
      <c r="G30" s="68"/>
      <c r="H30" s="63"/>
      <c r="I30" s="296"/>
      <c r="J30" s="39"/>
      <c r="K30" s="39"/>
      <c r="L30" s="63"/>
      <c r="M30" s="299"/>
      <c r="N30" s="39"/>
      <c r="O30" s="39"/>
      <c r="P30" s="52"/>
      <c r="Q30" s="296"/>
      <c r="R30" s="132"/>
      <c r="S30" s="132"/>
      <c r="T30" s="52"/>
      <c r="U30" s="296"/>
      <c r="V30" s="47"/>
      <c r="W30" s="47"/>
    </row>
    <row r="31" spans="1:23" ht="16.5" customHeight="1">
      <c r="A31" s="37" t="s">
        <v>140</v>
      </c>
      <c r="B31" s="37"/>
      <c r="C31" s="37"/>
      <c r="D31" s="37"/>
      <c r="E31" s="295" t="str">
        <f>葷食菜單2!A9</f>
        <v>空心菜</v>
      </c>
      <c r="F31" s="49" t="s">
        <v>141</v>
      </c>
      <c r="G31" s="50">
        <v>80</v>
      </c>
      <c r="H31" s="44"/>
      <c r="I31" s="295" t="str">
        <f>葷食菜單2!C9</f>
        <v>小白菜</v>
      </c>
      <c r="J31" s="49" t="s">
        <v>142</v>
      </c>
      <c r="K31" s="50">
        <v>80</v>
      </c>
      <c r="L31" s="51"/>
      <c r="M31" s="297" t="str">
        <f>葷食菜單2!E9</f>
        <v>芥藍菜</v>
      </c>
      <c r="N31" s="50" t="s">
        <v>143</v>
      </c>
      <c r="O31" s="50">
        <v>80</v>
      </c>
      <c r="P31" s="47"/>
      <c r="Q31" s="295" t="str">
        <f>葷食菜單2!G9</f>
        <v>高麗菜</v>
      </c>
      <c r="R31" s="130" t="s">
        <v>131</v>
      </c>
      <c r="S31" s="131">
        <v>75</v>
      </c>
      <c r="T31" s="47"/>
      <c r="U31" s="295" t="str">
        <f>葷食菜單2!I9</f>
        <v>有機小松菜</v>
      </c>
      <c r="V31" s="49" t="s">
        <v>315</v>
      </c>
      <c r="W31" s="50">
        <v>80</v>
      </c>
    </row>
    <row r="32" spans="1:23">
      <c r="A32" s="37" t="s">
        <v>102</v>
      </c>
      <c r="B32" s="37"/>
      <c r="C32" s="37"/>
      <c r="D32" s="37"/>
      <c r="E32" s="296"/>
      <c r="F32" s="43"/>
      <c r="G32" s="39"/>
      <c r="H32" s="44"/>
      <c r="I32" s="296"/>
      <c r="J32" s="43"/>
      <c r="K32" s="39"/>
      <c r="L32" s="44"/>
      <c r="M32" s="298"/>
      <c r="N32" s="43"/>
      <c r="O32" s="39"/>
      <c r="P32" s="55"/>
      <c r="Q32" s="296"/>
      <c r="R32" s="136" t="s">
        <v>109</v>
      </c>
      <c r="S32" s="137">
        <v>5</v>
      </c>
      <c r="T32" s="55"/>
      <c r="U32" s="296"/>
      <c r="V32" s="43"/>
      <c r="W32" s="39"/>
    </row>
    <row r="33" spans="1:24">
      <c r="A33" s="37"/>
      <c r="B33" s="37"/>
      <c r="C33" s="37"/>
      <c r="D33" s="37"/>
      <c r="E33" s="296"/>
      <c r="F33" s="43"/>
      <c r="G33" s="39"/>
      <c r="H33" s="63"/>
      <c r="I33" s="296"/>
      <c r="J33" s="55"/>
      <c r="K33" s="55"/>
      <c r="L33" s="63"/>
      <c r="M33" s="299"/>
      <c r="N33" s="55"/>
      <c r="O33" s="55"/>
      <c r="P33" s="55"/>
      <c r="Q33" s="296"/>
      <c r="R33" s="136"/>
      <c r="S33" s="137"/>
      <c r="T33" s="55"/>
      <c r="U33" s="296"/>
      <c r="V33" s="55"/>
      <c r="W33" s="55"/>
    </row>
    <row r="34" spans="1:24" ht="16.5" customHeight="1">
      <c r="A34" s="37" t="s">
        <v>144</v>
      </c>
      <c r="B34" s="37"/>
      <c r="C34" s="37"/>
      <c r="D34" s="37"/>
      <c r="E34" s="295" t="str">
        <f>葷食菜單2!A10</f>
        <v>白玉湯</v>
      </c>
      <c r="F34" s="49" t="s">
        <v>145</v>
      </c>
      <c r="G34" s="50">
        <v>20</v>
      </c>
      <c r="H34" s="51"/>
      <c r="I34" s="295" t="str">
        <f>葷食菜單2!C10</f>
        <v>脆筍鮮菇湯</v>
      </c>
      <c r="J34" s="49" t="s">
        <v>146</v>
      </c>
      <c r="K34" s="50">
        <v>30</v>
      </c>
      <c r="L34" s="51"/>
      <c r="M34" s="297" t="str">
        <f>葷食菜單2!E10</f>
        <v>紫菜蛋花湯</v>
      </c>
      <c r="N34" s="43" t="s">
        <v>120</v>
      </c>
      <c r="O34" s="39">
        <v>15</v>
      </c>
      <c r="P34" s="52"/>
      <c r="Q34" s="295" t="str">
        <f>葷食菜單2!G10</f>
        <v>玉米濃湯</v>
      </c>
      <c r="R34" s="130" t="s">
        <v>122</v>
      </c>
      <c r="S34" s="131">
        <v>30</v>
      </c>
      <c r="T34" s="52"/>
      <c r="U34" s="295" t="str">
        <f>葷食菜單2!I10</f>
        <v>一品冬瓜湯</v>
      </c>
      <c r="V34" s="49" t="s">
        <v>147</v>
      </c>
      <c r="W34" s="50">
        <v>40</v>
      </c>
    </row>
    <row r="35" spans="1:24">
      <c r="A35" s="37" t="s">
        <v>148</v>
      </c>
      <c r="B35" s="37"/>
      <c r="C35" s="37"/>
      <c r="D35" s="37"/>
      <c r="E35" s="296"/>
      <c r="F35" s="49" t="s">
        <v>122</v>
      </c>
      <c r="G35" s="50">
        <v>15</v>
      </c>
      <c r="H35" s="51"/>
      <c r="I35" s="296"/>
      <c r="J35" s="43" t="s">
        <v>149</v>
      </c>
      <c r="K35" s="39">
        <v>10</v>
      </c>
      <c r="L35" s="51"/>
      <c r="M35" s="298"/>
      <c r="N35" s="43" t="s">
        <v>150</v>
      </c>
      <c r="O35" s="39">
        <v>3</v>
      </c>
      <c r="P35" s="52"/>
      <c r="Q35" s="296"/>
      <c r="R35" s="130" t="s">
        <v>104</v>
      </c>
      <c r="S35" s="131">
        <v>5</v>
      </c>
      <c r="T35" s="52"/>
      <c r="U35" s="296"/>
      <c r="V35" s="49" t="s">
        <v>149</v>
      </c>
      <c r="W35" s="50">
        <v>5</v>
      </c>
    </row>
    <row r="36" spans="1:24">
      <c r="A36" s="37"/>
      <c r="B36" s="37"/>
      <c r="C36" s="37"/>
      <c r="D36" s="37"/>
      <c r="E36" s="296"/>
      <c r="F36" s="49"/>
      <c r="G36" s="50"/>
      <c r="H36" s="51"/>
      <c r="I36" s="296"/>
      <c r="J36" s="49" t="s">
        <v>126</v>
      </c>
      <c r="K36" s="50">
        <v>1</v>
      </c>
      <c r="L36" s="51"/>
      <c r="M36" s="298"/>
      <c r="N36" s="58" t="s">
        <v>110</v>
      </c>
      <c r="O36" s="47">
        <v>1</v>
      </c>
      <c r="P36" s="52"/>
      <c r="Q36" s="296"/>
      <c r="R36" s="130" t="s">
        <v>120</v>
      </c>
      <c r="S36" s="131">
        <v>5</v>
      </c>
      <c r="T36" s="52"/>
      <c r="U36" s="296"/>
      <c r="V36" s="49" t="s">
        <v>151</v>
      </c>
      <c r="W36" s="50">
        <v>0.1</v>
      </c>
    </row>
    <row r="37" spans="1:24">
      <c r="A37" s="37"/>
      <c r="B37" s="37"/>
      <c r="C37" s="37"/>
      <c r="D37" s="37"/>
      <c r="E37" s="296"/>
      <c r="F37" s="43"/>
      <c r="G37" s="39"/>
      <c r="H37" s="51"/>
      <c r="I37" s="296"/>
      <c r="J37" s="67"/>
      <c r="K37" s="39"/>
      <c r="L37" s="51"/>
      <c r="M37" s="298"/>
      <c r="N37" s="68"/>
      <c r="O37" s="68"/>
      <c r="P37" s="52"/>
      <c r="Q37" s="296"/>
      <c r="R37" s="130" t="s">
        <v>109</v>
      </c>
      <c r="S37" s="127">
        <v>3</v>
      </c>
      <c r="T37" s="47"/>
      <c r="U37" s="296"/>
      <c r="V37" s="49"/>
      <c r="W37" s="50"/>
    </row>
    <row r="38" spans="1:24">
      <c r="A38" s="37"/>
      <c r="B38" s="37"/>
      <c r="C38" s="37"/>
      <c r="D38" s="37"/>
      <c r="E38" s="296"/>
      <c r="F38" s="43"/>
      <c r="G38" s="39"/>
      <c r="H38" s="51"/>
      <c r="I38" s="296"/>
      <c r="J38" s="69"/>
      <c r="K38" s="70"/>
      <c r="L38" s="71"/>
      <c r="M38" s="298"/>
      <c r="N38" s="68"/>
      <c r="O38" s="68"/>
      <c r="P38" s="52"/>
      <c r="Q38" s="296"/>
      <c r="R38" s="127"/>
      <c r="S38" s="127"/>
      <c r="T38" s="47"/>
      <c r="U38" s="296"/>
      <c r="V38" s="68"/>
      <c r="W38" s="68"/>
    </row>
    <row r="39" spans="1:24">
      <c r="A39" s="37"/>
      <c r="B39" s="37"/>
      <c r="C39" s="37"/>
      <c r="D39" s="37"/>
      <c r="E39" s="296"/>
      <c r="F39" s="39"/>
      <c r="G39" s="39"/>
      <c r="H39" s="44"/>
      <c r="I39" s="296"/>
      <c r="J39" s="44"/>
      <c r="K39" s="44"/>
      <c r="L39" s="44"/>
      <c r="M39" s="299"/>
      <c r="N39" s="63"/>
      <c r="O39" s="63"/>
      <c r="P39" s="63"/>
      <c r="Q39" s="296"/>
      <c r="R39" s="39"/>
      <c r="S39" s="39"/>
      <c r="T39" s="55"/>
      <c r="U39" s="296"/>
      <c r="V39" s="72"/>
      <c r="W39" s="52"/>
    </row>
    <row r="40" spans="1:24">
      <c r="A40" s="293" t="s">
        <v>152</v>
      </c>
      <c r="B40" s="73"/>
      <c r="C40" s="73"/>
      <c r="D40" s="73"/>
      <c r="E40" s="290" t="s">
        <v>153</v>
      </c>
      <c r="F40" s="290"/>
      <c r="G40" s="40">
        <f>SUM(F45*D45+F47*D47+F48*D48)</f>
        <v>89.5</v>
      </c>
      <c r="H40" s="74">
        <f>SUM(G40*4/G43)</f>
        <v>0.53649033418252667</v>
      </c>
      <c r="I40" s="294" t="s">
        <v>153</v>
      </c>
      <c r="J40" s="290"/>
      <c r="K40" s="40">
        <f>SUM(J45*D45+J47*D47+J48*D48)</f>
        <v>87</v>
      </c>
      <c r="L40" s="74">
        <f>SUM(K40*4/K43)</f>
        <v>0.53040695016003658</v>
      </c>
      <c r="M40" s="290" t="s">
        <v>153</v>
      </c>
      <c r="N40" s="290"/>
      <c r="O40" s="40">
        <f>SUM(N45*D45+N47*D47+N48*D48)</f>
        <v>87.5</v>
      </c>
      <c r="P40" s="74">
        <f>SUM(O40*4/O43)</f>
        <v>0.53248136315228967</v>
      </c>
      <c r="Q40" s="290" t="s">
        <v>153</v>
      </c>
      <c r="R40" s="290"/>
      <c r="S40" s="40">
        <f>SUM(R45*D45+R47*D47+R48*D48)</f>
        <v>99.5</v>
      </c>
      <c r="T40" s="74">
        <f>SUM(S40*4/S43)</f>
        <v>0.5585964912280702</v>
      </c>
      <c r="U40" s="290" t="s">
        <v>153</v>
      </c>
      <c r="V40" s="290"/>
      <c r="W40" s="40">
        <f>SUM(V45*D45+V47*D47+V48*D48)</f>
        <v>93.5</v>
      </c>
      <c r="X40" s="75">
        <f>SUM(W40*4/W43)</f>
        <v>0.54606511899547383</v>
      </c>
    </row>
    <row r="41" spans="1:24">
      <c r="A41" s="293"/>
      <c r="B41" s="73"/>
      <c r="C41" s="73"/>
      <c r="D41" s="73"/>
      <c r="E41" s="290" t="s">
        <v>154</v>
      </c>
      <c r="F41" s="290"/>
      <c r="G41" s="40">
        <f>SUM(F46*C46+F49*C49)</f>
        <v>22.5</v>
      </c>
      <c r="H41" s="74">
        <f>SUM(G41*9/G43)</f>
        <v>0.30346171137419453</v>
      </c>
      <c r="I41" s="290" t="s">
        <v>154</v>
      </c>
      <c r="J41" s="290"/>
      <c r="K41" s="40">
        <f>SUM(J46*C46+J49*C49)</f>
        <v>22.5</v>
      </c>
      <c r="L41" s="74">
        <f>SUM(K41*9/K43)</f>
        <v>0.30864197530864196</v>
      </c>
      <c r="M41" s="290" t="s">
        <v>154</v>
      </c>
      <c r="N41" s="290"/>
      <c r="O41" s="40">
        <f>SUM(N46*C46+N49*C49)</f>
        <v>22.5</v>
      </c>
      <c r="P41" s="74">
        <f>SUM(O41*9/O43)</f>
        <v>0.30807850296668188</v>
      </c>
      <c r="Q41" s="290" t="s">
        <v>154</v>
      </c>
      <c r="R41" s="290"/>
      <c r="S41" s="40">
        <f>SUM(R46*C46+R49*C49)</f>
        <v>22.5</v>
      </c>
      <c r="T41" s="74">
        <f>SUM(S41*9/S43)</f>
        <v>0.28421052631578947</v>
      </c>
      <c r="U41" s="290" t="s">
        <v>154</v>
      </c>
      <c r="V41" s="290"/>
      <c r="W41" s="40">
        <f>SUM(V46*C46+V49*C49)</f>
        <v>22.5</v>
      </c>
      <c r="X41" s="75">
        <f>SUM(W41*9/W43)</f>
        <v>0.29566360052562418</v>
      </c>
    </row>
    <row r="42" spans="1:24">
      <c r="A42" s="293"/>
      <c r="B42" s="73"/>
      <c r="C42" s="73"/>
      <c r="D42" s="73"/>
      <c r="E42" s="290" t="s">
        <v>155</v>
      </c>
      <c r="F42" s="290"/>
      <c r="G42" s="40">
        <f>SUM(F45*B45+F46*B46+F47*B47)</f>
        <v>26.7</v>
      </c>
      <c r="H42" s="74">
        <f>SUM(G42*4/G43)</f>
        <v>0.16004795444327888</v>
      </c>
      <c r="I42" s="290" t="s">
        <v>155</v>
      </c>
      <c r="J42" s="290"/>
      <c r="K42" s="40">
        <f>SUM(J45*B45+J46*B46+J47*B47)</f>
        <v>26.4</v>
      </c>
      <c r="L42" s="74">
        <f>SUM(K42*4/K43)</f>
        <v>0.16095107453132143</v>
      </c>
      <c r="M42" s="290" t="s">
        <v>155</v>
      </c>
      <c r="N42" s="290"/>
      <c r="O42" s="40">
        <f>SUM(N45*B45+N46*B46+N47*B47)</f>
        <v>26.200000000000003</v>
      </c>
      <c r="P42" s="74">
        <f>SUM(O42*4/O43)</f>
        <v>0.15944013388102848</v>
      </c>
      <c r="Q42" s="290" t="s">
        <v>155</v>
      </c>
      <c r="R42" s="290"/>
      <c r="S42" s="40">
        <f>SUM(R45*B45+R46*B46+R47*B47)</f>
        <v>28</v>
      </c>
      <c r="T42" s="74">
        <f>SUM(S42*4/S43)</f>
        <v>0.15719298245614036</v>
      </c>
      <c r="U42" s="290" t="s">
        <v>155</v>
      </c>
      <c r="V42" s="290"/>
      <c r="W42" s="40">
        <f>SUM(V45*B45+V46*B46+V47*B47)</f>
        <v>27.099999999999998</v>
      </c>
      <c r="X42" s="75">
        <f>SUM(W42*4/W43)</f>
        <v>0.15827128047890202</v>
      </c>
    </row>
    <row r="43" spans="1:24">
      <c r="A43" s="293"/>
      <c r="B43" s="73"/>
      <c r="C43" s="73"/>
      <c r="D43" s="73"/>
      <c r="E43" s="290" t="s">
        <v>156</v>
      </c>
      <c r="F43" s="290"/>
      <c r="G43" s="76">
        <f>G40*4+G41*9+G42*4</f>
        <v>667.3</v>
      </c>
      <c r="H43" s="76"/>
      <c r="I43" s="290" t="s">
        <v>156</v>
      </c>
      <c r="J43" s="290"/>
      <c r="K43" s="76">
        <f>K40*4+K41*9+K42*4</f>
        <v>656.1</v>
      </c>
      <c r="L43" s="76"/>
      <c r="M43" s="290" t="s">
        <v>156</v>
      </c>
      <c r="N43" s="290"/>
      <c r="O43" s="76">
        <f>O40*4+O41*9+O42*4</f>
        <v>657.3</v>
      </c>
      <c r="P43" s="76"/>
      <c r="Q43" s="290" t="s">
        <v>156</v>
      </c>
      <c r="R43" s="290"/>
      <c r="S43" s="76">
        <f>S40*4+S41*9+S42*4</f>
        <v>712.5</v>
      </c>
      <c r="T43" s="76"/>
      <c r="U43" s="290" t="s">
        <v>156</v>
      </c>
      <c r="V43" s="290"/>
      <c r="W43" s="76">
        <f>W40*4+W41*9+W42*4</f>
        <v>684.9</v>
      </c>
    </row>
    <row r="44" spans="1:24" ht="17.25" thickBot="1">
      <c r="A44" s="291" t="s">
        <v>157</v>
      </c>
      <c r="B44" s="292"/>
      <c r="C44" s="292"/>
      <c r="D44" s="292"/>
      <c r="E44" s="77"/>
      <c r="F44" s="78" t="s">
        <v>158</v>
      </c>
      <c r="G44" s="79"/>
      <c r="H44" s="80"/>
      <c r="I44" s="77"/>
      <c r="J44" s="78" t="s">
        <v>158</v>
      </c>
      <c r="K44" s="79"/>
      <c r="L44" s="80"/>
      <c r="M44" s="77"/>
      <c r="N44" s="78" t="s">
        <v>158</v>
      </c>
      <c r="O44" s="79"/>
      <c r="P44" s="80"/>
      <c r="Q44" s="81"/>
      <c r="R44" s="78" t="s">
        <v>158</v>
      </c>
      <c r="S44" s="79"/>
      <c r="T44" s="80"/>
      <c r="U44" s="82"/>
      <c r="V44" s="78" t="s">
        <v>158</v>
      </c>
      <c r="W44" s="83"/>
    </row>
    <row r="45" spans="1:24">
      <c r="A45" s="84" t="s">
        <v>159</v>
      </c>
      <c r="B45" s="85">
        <v>2</v>
      </c>
      <c r="C45" s="85">
        <v>0</v>
      </c>
      <c r="D45" s="86">
        <v>15</v>
      </c>
      <c r="E45" s="77"/>
      <c r="F45" s="87">
        <v>5.2</v>
      </c>
      <c r="G45" s="88" t="s">
        <v>160</v>
      </c>
      <c r="H45" s="89"/>
      <c r="I45" s="77"/>
      <c r="J45" s="87">
        <v>5</v>
      </c>
      <c r="K45" s="88" t="s">
        <v>160</v>
      </c>
      <c r="L45" s="89"/>
      <c r="M45" s="77"/>
      <c r="N45" s="87">
        <v>5.3</v>
      </c>
      <c r="O45" s="88" t="s">
        <v>160</v>
      </c>
      <c r="P45" s="89"/>
      <c r="Q45" s="81"/>
      <c r="R45" s="142">
        <v>5.9</v>
      </c>
      <c r="S45" s="88" t="s">
        <v>160</v>
      </c>
      <c r="T45" s="89"/>
      <c r="U45" s="82"/>
      <c r="V45" s="87">
        <v>5.6</v>
      </c>
      <c r="W45" s="90" t="s">
        <v>160</v>
      </c>
    </row>
    <row r="46" spans="1:24">
      <c r="A46" s="84" t="s">
        <v>161</v>
      </c>
      <c r="B46" s="85">
        <v>7</v>
      </c>
      <c r="C46" s="85">
        <v>5</v>
      </c>
      <c r="D46" s="86">
        <v>0</v>
      </c>
      <c r="E46" s="77"/>
      <c r="F46" s="91">
        <v>2</v>
      </c>
      <c r="G46" s="92" t="s">
        <v>160</v>
      </c>
      <c r="H46" s="89"/>
      <c r="I46" s="77"/>
      <c r="J46" s="91">
        <v>2</v>
      </c>
      <c r="K46" s="92" t="s">
        <v>160</v>
      </c>
      <c r="L46" s="89"/>
      <c r="M46" s="77"/>
      <c r="N46" s="91">
        <v>2</v>
      </c>
      <c r="O46" s="92" t="s">
        <v>160</v>
      </c>
      <c r="P46" s="89"/>
      <c r="Q46" s="81"/>
      <c r="R46" s="143">
        <v>2</v>
      </c>
      <c r="S46" s="92" t="s">
        <v>160</v>
      </c>
      <c r="T46" s="89"/>
      <c r="U46" s="82"/>
      <c r="V46" s="91">
        <v>2</v>
      </c>
      <c r="W46" s="93" t="s">
        <v>160</v>
      </c>
    </row>
    <row r="47" spans="1:24">
      <c r="A47" s="84" t="s">
        <v>162</v>
      </c>
      <c r="B47" s="85">
        <v>1</v>
      </c>
      <c r="C47" s="85">
        <v>0</v>
      </c>
      <c r="D47" s="86">
        <v>5</v>
      </c>
      <c r="E47" s="77"/>
      <c r="F47" s="91">
        <v>2.2999999999999998</v>
      </c>
      <c r="G47" s="92" t="s">
        <v>160</v>
      </c>
      <c r="H47" s="89"/>
      <c r="I47" s="77"/>
      <c r="J47" s="91">
        <v>2.4</v>
      </c>
      <c r="K47" s="92" t="s">
        <v>160</v>
      </c>
      <c r="L47" s="89"/>
      <c r="M47" s="77"/>
      <c r="N47" s="91">
        <v>1.6</v>
      </c>
      <c r="O47" s="92" t="s">
        <v>160</v>
      </c>
      <c r="P47" s="89"/>
      <c r="Q47" s="82"/>
      <c r="R47" s="143">
        <v>2.2000000000000002</v>
      </c>
      <c r="S47" s="92" t="s">
        <v>160</v>
      </c>
      <c r="T47" s="89"/>
      <c r="U47" s="82"/>
      <c r="V47" s="91">
        <v>1.9</v>
      </c>
      <c r="W47" s="93" t="s">
        <v>160</v>
      </c>
    </row>
    <row r="48" spans="1:24">
      <c r="A48" s="84" t="s">
        <v>163</v>
      </c>
      <c r="B48" s="85">
        <v>0</v>
      </c>
      <c r="C48" s="85">
        <v>0</v>
      </c>
      <c r="D48" s="86">
        <v>15</v>
      </c>
      <c r="E48" s="77"/>
      <c r="F48" s="91"/>
      <c r="G48" s="92" t="s">
        <v>160</v>
      </c>
      <c r="H48" s="89"/>
      <c r="I48" s="77"/>
      <c r="J48" s="91"/>
      <c r="K48" s="92" t="s">
        <v>160</v>
      </c>
      <c r="L48" s="89"/>
      <c r="M48" s="77"/>
      <c r="N48" s="91"/>
      <c r="O48" s="92" t="s">
        <v>160</v>
      </c>
      <c r="P48" s="89"/>
      <c r="Q48" s="82"/>
      <c r="R48" s="143"/>
      <c r="S48" s="92" t="s">
        <v>160</v>
      </c>
      <c r="T48" s="89"/>
      <c r="U48" s="82"/>
      <c r="V48" s="91"/>
      <c r="W48" s="93" t="s">
        <v>160</v>
      </c>
    </row>
    <row r="49" spans="1:28">
      <c r="A49" s="84" t="s">
        <v>164</v>
      </c>
      <c r="B49" s="85">
        <v>0</v>
      </c>
      <c r="C49" s="85">
        <v>5</v>
      </c>
      <c r="D49" s="86">
        <v>0</v>
      </c>
      <c r="E49" s="77"/>
      <c r="F49" s="91">
        <v>2.5</v>
      </c>
      <c r="G49" s="92" t="s">
        <v>160</v>
      </c>
      <c r="H49" s="89"/>
      <c r="I49" s="77"/>
      <c r="J49" s="91">
        <v>2.5</v>
      </c>
      <c r="K49" s="92" t="s">
        <v>160</v>
      </c>
      <c r="L49" s="89"/>
      <c r="M49" s="77"/>
      <c r="N49" s="91">
        <v>2.5</v>
      </c>
      <c r="O49" s="92" t="s">
        <v>160</v>
      </c>
      <c r="P49" s="89"/>
      <c r="Q49" s="82"/>
      <c r="R49" s="143">
        <v>2.5</v>
      </c>
      <c r="S49" s="92" t="s">
        <v>160</v>
      </c>
      <c r="T49" s="89"/>
      <c r="U49" s="82"/>
      <c r="V49" s="91">
        <v>2.5</v>
      </c>
      <c r="W49" s="93" t="s">
        <v>160</v>
      </c>
    </row>
    <row r="50" spans="1:28" ht="17.25" thickBot="1">
      <c r="A50" s="94" t="s">
        <v>165</v>
      </c>
      <c r="B50" s="95"/>
      <c r="C50" s="95"/>
      <c r="D50" s="95"/>
      <c r="E50" s="96"/>
      <c r="F50" s="97">
        <f>SUM(G43)</f>
        <v>667.3</v>
      </c>
      <c r="G50" s="98" t="s">
        <v>166</v>
      </c>
      <c r="H50" s="99"/>
      <c r="I50" s="96"/>
      <c r="J50" s="97">
        <f>SUM(K43)</f>
        <v>656.1</v>
      </c>
      <c r="K50" s="98" t="s">
        <v>166</v>
      </c>
      <c r="L50" s="99"/>
      <c r="M50" s="96"/>
      <c r="N50" s="97">
        <f>SUM(O43)</f>
        <v>657.3</v>
      </c>
      <c r="O50" s="98" t="s">
        <v>166</v>
      </c>
      <c r="P50" s="99"/>
      <c r="Q50" s="100"/>
      <c r="R50" s="97">
        <f>SUM(S43)</f>
        <v>712.5</v>
      </c>
      <c r="S50" s="98" t="s">
        <v>166</v>
      </c>
      <c r="T50" s="99"/>
      <c r="U50" s="100"/>
      <c r="V50" s="97">
        <f>SUM(W43)</f>
        <v>684.9</v>
      </c>
      <c r="W50" s="101" t="s">
        <v>166</v>
      </c>
    </row>
    <row r="51" spans="1:28">
      <c r="A51" s="102"/>
      <c r="B51" s="102"/>
      <c r="C51" s="102"/>
      <c r="D51" s="102"/>
      <c r="E51" s="103"/>
      <c r="F51" s="103"/>
      <c r="G51" s="103"/>
      <c r="H51" s="103"/>
      <c r="I51" s="103"/>
      <c r="J51" s="104"/>
      <c r="K51" s="104"/>
      <c r="L51" s="104"/>
      <c r="M51" s="103"/>
      <c r="N51" s="104"/>
      <c r="O51" s="104"/>
      <c r="P51" s="104"/>
      <c r="Q51" s="103"/>
      <c r="R51" s="104"/>
      <c r="S51" s="104"/>
      <c r="T51" s="104"/>
      <c r="U51" s="103"/>
      <c r="V51" s="104"/>
      <c r="W51" s="103"/>
    </row>
    <row r="52" spans="1:28">
      <c r="A52" s="102"/>
      <c r="B52" s="102"/>
      <c r="C52" s="102"/>
      <c r="D52" s="102"/>
      <c r="E52" s="103"/>
      <c r="F52" s="103"/>
      <c r="G52" s="103"/>
      <c r="H52" s="103"/>
      <c r="I52" s="103"/>
      <c r="J52" s="104"/>
      <c r="K52" s="104"/>
      <c r="L52" s="104"/>
      <c r="M52" s="103"/>
      <c r="N52" s="104"/>
      <c r="O52" s="104"/>
      <c r="P52" s="104"/>
      <c r="Q52" s="103"/>
      <c r="R52" s="105" t="s">
        <v>167</v>
      </c>
      <c r="S52" s="104"/>
      <c r="T52" s="104"/>
      <c r="U52" s="104"/>
      <c r="V52" s="104"/>
      <c r="W52" s="103"/>
    </row>
    <row r="53" spans="1:28">
      <c r="A53" s="102"/>
      <c r="B53" s="102"/>
      <c r="C53" s="102"/>
      <c r="D53" s="102"/>
      <c r="E53" s="103"/>
      <c r="F53" s="103"/>
      <c r="G53" s="103"/>
      <c r="H53" s="103"/>
      <c r="I53" s="103"/>
      <c r="J53" s="104"/>
      <c r="K53" s="104"/>
      <c r="L53" s="104"/>
      <c r="M53" s="103"/>
      <c r="N53" s="104"/>
      <c r="O53" s="104"/>
      <c r="P53" s="104"/>
      <c r="Q53" s="103"/>
      <c r="R53" s="105" t="s">
        <v>168</v>
      </c>
      <c r="S53" s="104"/>
      <c r="T53" s="104"/>
      <c r="U53" s="104"/>
      <c r="V53" s="104"/>
      <c r="W53" s="103"/>
    </row>
    <row r="54" spans="1:28">
      <c r="A54" s="102"/>
      <c r="B54" s="102"/>
      <c r="C54" s="102"/>
      <c r="D54" s="102"/>
      <c r="E54" s="103"/>
      <c r="F54" s="103"/>
      <c r="G54" s="103"/>
      <c r="H54" s="103"/>
      <c r="I54" s="103"/>
      <c r="J54" s="104"/>
      <c r="K54" s="104"/>
      <c r="L54" s="104"/>
      <c r="M54" s="103"/>
      <c r="N54" s="104"/>
      <c r="O54" s="104"/>
      <c r="P54" s="104"/>
      <c r="Q54" s="103"/>
      <c r="R54" s="104" t="s">
        <v>169</v>
      </c>
      <c r="S54" s="104"/>
      <c r="T54" s="104"/>
      <c r="U54" s="104"/>
      <c r="V54" s="104"/>
      <c r="W54" s="103"/>
    </row>
    <row r="55" spans="1:28">
      <c r="A55" s="102"/>
      <c r="B55" s="102"/>
      <c r="C55" s="102"/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4"/>
      <c r="T55" s="104"/>
      <c r="U55" s="104"/>
      <c r="V55" s="104"/>
      <c r="W55" s="103"/>
    </row>
    <row r="56" spans="1:28">
      <c r="A56" s="102"/>
      <c r="B56" s="102"/>
      <c r="C56" s="102"/>
      <c r="D56" s="102"/>
      <c r="E56" s="104"/>
      <c r="F56" s="104"/>
      <c r="G56" s="104"/>
      <c r="H56" s="104"/>
      <c r="I56" s="103"/>
      <c r="J56" s="103"/>
      <c r="K56" s="103"/>
      <c r="L56" s="103"/>
      <c r="M56" s="103"/>
      <c r="N56" s="103"/>
      <c r="O56" s="103"/>
      <c r="P56" s="103"/>
      <c r="Q56" s="103"/>
      <c r="R56" s="104"/>
      <c r="S56" s="104"/>
      <c r="T56" s="104"/>
      <c r="U56" s="104"/>
      <c r="V56" s="104"/>
      <c r="W56" s="103"/>
    </row>
    <row r="57" spans="1:28">
      <c r="A57" s="102"/>
      <c r="B57" s="102"/>
      <c r="C57" s="102"/>
      <c r="D57" s="102"/>
      <c r="E57" s="104"/>
      <c r="F57" s="104"/>
      <c r="G57" s="104"/>
      <c r="H57" s="104"/>
      <c r="I57" s="103"/>
      <c r="J57" s="103"/>
      <c r="K57" s="103"/>
      <c r="L57" s="103"/>
      <c r="M57" s="103"/>
      <c r="N57" s="103"/>
      <c r="O57" s="103"/>
      <c r="P57" s="103"/>
      <c r="Q57" s="103"/>
      <c r="R57" s="104"/>
      <c r="S57" s="104"/>
      <c r="T57" s="104"/>
      <c r="U57" s="104"/>
      <c r="V57" s="104"/>
      <c r="W57" s="103"/>
    </row>
    <row r="58" spans="1:28">
      <c r="A58" s="102"/>
      <c r="B58" s="102"/>
      <c r="C58" s="102"/>
      <c r="D58" s="102"/>
      <c r="E58" s="30"/>
      <c r="F58" s="30"/>
      <c r="G58" s="30"/>
      <c r="H58" s="30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4"/>
      <c r="T58" s="104"/>
      <c r="U58" s="104"/>
      <c r="V58" s="104"/>
      <c r="W58" s="103"/>
    </row>
    <row r="59" spans="1:28">
      <c r="A59" s="102"/>
      <c r="B59" s="102"/>
      <c r="C59" s="102"/>
      <c r="D59" s="102"/>
      <c r="E59" s="30"/>
      <c r="F59" s="30"/>
      <c r="G59" s="30"/>
      <c r="H59" s="30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8">
      <c r="A60" s="102"/>
      <c r="B60" s="102"/>
      <c r="C60" s="102"/>
      <c r="D60" s="102"/>
      <c r="E60" s="30"/>
      <c r="F60" s="30"/>
      <c r="G60" s="30"/>
      <c r="H60" s="30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1:28">
      <c r="E61" s="30"/>
      <c r="F61" s="30"/>
      <c r="G61" s="30"/>
      <c r="H61" s="30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8">
      <c r="E62" s="30"/>
      <c r="F62" s="30"/>
      <c r="G62" s="30"/>
      <c r="H62" s="30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</row>
    <row r="63" spans="1:28">
      <c r="E63" s="30"/>
      <c r="F63" s="30"/>
      <c r="G63" s="30"/>
      <c r="H63" s="30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</row>
    <row r="64" spans="1:28">
      <c r="E64" s="30"/>
      <c r="F64" s="30"/>
      <c r="G64" s="30"/>
      <c r="H64" s="30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AA64" s="30"/>
      <c r="AB64" s="30"/>
    </row>
    <row r="65" spans="1:28"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AA65" s="30"/>
      <c r="AB65" s="30"/>
    </row>
    <row r="66" spans="1:28" s="30" customFormat="1">
      <c r="A66" s="29"/>
      <c r="B66" s="29"/>
      <c r="C66" s="29"/>
      <c r="D66" s="29"/>
      <c r="X66" s="28"/>
    </row>
    <row r="67" spans="1:28" s="30" customFormat="1">
      <c r="A67" s="29"/>
      <c r="B67" s="29"/>
      <c r="C67" s="29"/>
      <c r="D67" s="29"/>
      <c r="X67" s="28"/>
    </row>
    <row r="68" spans="1:28" s="30" customFormat="1">
      <c r="A68" s="29"/>
      <c r="B68" s="29"/>
      <c r="C68" s="29"/>
      <c r="D68" s="29"/>
      <c r="X68" s="28"/>
    </row>
    <row r="69" spans="1:28" s="30" customFormat="1">
      <c r="A69" s="29"/>
      <c r="B69" s="29"/>
      <c r="C69" s="29"/>
      <c r="D69" s="29"/>
      <c r="X69" s="28"/>
    </row>
    <row r="70" spans="1:28" s="30" customFormat="1">
      <c r="A70" s="29"/>
      <c r="B70" s="29"/>
      <c r="C70" s="29"/>
      <c r="D70" s="29"/>
      <c r="X70" s="28"/>
    </row>
    <row r="71" spans="1:28" s="30" customFormat="1">
      <c r="A71" s="29"/>
      <c r="B71" s="29"/>
      <c r="C71" s="29"/>
      <c r="D71" s="29"/>
      <c r="X71" s="28"/>
    </row>
    <row r="72" spans="1:28" s="30" customFormat="1">
      <c r="A72" s="29"/>
      <c r="B72" s="29"/>
      <c r="C72" s="29"/>
      <c r="D72" s="29"/>
      <c r="X72" s="28"/>
    </row>
    <row r="73" spans="1:28" s="30" customFormat="1">
      <c r="A73" s="29"/>
      <c r="B73" s="29"/>
      <c r="C73" s="29"/>
      <c r="D73" s="29"/>
      <c r="E73" s="28"/>
      <c r="F73" s="28"/>
      <c r="G73" s="28"/>
      <c r="H73" s="28"/>
      <c r="X73" s="28"/>
    </row>
    <row r="74" spans="1:28" s="30" customFormat="1">
      <c r="A74" s="29"/>
      <c r="B74" s="29"/>
      <c r="C74" s="29"/>
      <c r="D74" s="29"/>
      <c r="E74" s="28"/>
      <c r="F74" s="28"/>
      <c r="G74" s="28"/>
      <c r="H74" s="28"/>
      <c r="X74" s="28"/>
    </row>
    <row r="75" spans="1:28" s="30" customFormat="1">
      <c r="A75" s="29"/>
      <c r="B75" s="29"/>
      <c r="C75" s="29"/>
      <c r="D75" s="29"/>
      <c r="E75" s="28"/>
      <c r="F75" s="28"/>
      <c r="G75" s="28"/>
      <c r="H75" s="28"/>
      <c r="X75" s="28"/>
    </row>
    <row r="76" spans="1:28" s="30" customFormat="1">
      <c r="A76" s="29"/>
      <c r="B76" s="29"/>
      <c r="C76" s="29"/>
      <c r="D76" s="29"/>
      <c r="E76" s="28"/>
      <c r="F76" s="28"/>
      <c r="G76" s="28"/>
      <c r="H76" s="28"/>
      <c r="X76" s="28"/>
    </row>
    <row r="77" spans="1:28" s="30" customFormat="1">
      <c r="A77" s="29"/>
      <c r="B77" s="29"/>
      <c r="C77" s="29"/>
      <c r="D77" s="29"/>
      <c r="E77" s="28"/>
      <c r="F77" s="28"/>
      <c r="G77" s="28"/>
      <c r="H77" s="28"/>
      <c r="X77" s="28"/>
    </row>
    <row r="78" spans="1:28" s="30" customFormat="1">
      <c r="A78" s="29"/>
      <c r="B78" s="29"/>
      <c r="C78" s="29"/>
      <c r="D78" s="29"/>
      <c r="E78" s="28"/>
      <c r="F78" s="28"/>
      <c r="G78" s="28"/>
      <c r="H78" s="28"/>
      <c r="X78" s="28"/>
      <c r="AA78" s="28"/>
      <c r="AB78" s="28"/>
    </row>
    <row r="79" spans="1:28" s="30" customFormat="1">
      <c r="A79" s="29"/>
      <c r="B79" s="29"/>
      <c r="C79" s="29"/>
      <c r="D79" s="29"/>
      <c r="E79" s="28"/>
      <c r="F79" s="28"/>
      <c r="G79" s="28"/>
      <c r="H79" s="28"/>
      <c r="X79" s="28"/>
      <c r="AA79" s="28"/>
      <c r="AB79" s="28"/>
    </row>
  </sheetData>
  <mergeCells count="58">
    <mergeCell ref="U3:W3"/>
    <mergeCell ref="A1:G1"/>
    <mergeCell ref="E3:G3"/>
    <mergeCell ref="I3:K3"/>
    <mergeCell ref="M3:O3"/>
    <mergeCell ref="Q3:S3"/>
    <mergeCell ref="E12:E16"/>
    <mergeCell ref="I12:I16"/>
    <mergeCell ref="M12:M16"/>
    <mergeCell ref="Q12:Q16"/>
    <mergeCell ref="U12:U16"/>
    <mergeCell ref="E6:E11"/>
    <mergeCell ref="I6:I11"/>
    <mergeCell ref="M6:M11"/>
    <mergeCell ref="Q6:Q11"/>
    <mergeCell ref="U6:U11"/>
    <mergeCell ref="E23:E30"/>
    <mergeCell ref="I23:I30"/>
    <mergeCell ref="M23:M30"/>
    <mergeCell ref="Q23:Q30"/>
    <mergeCell ref="U23:U30"/>
    <mergeCell ref="E17:E22"/>
    <mergeCell ref="I17:I22"/>
    <mergeCell ref="M17:M22"/>
    <mergeCell ref="Q17:Q22"/>
    <mergeCell ref="U17:U22"/>
    <mergeCell ref="U31:U33"/>
    <mergeCell ref="E34:E39"/>
    <mergeCell ref="I34:I39"/>
    <mergeCell ref="M34:M39"/>
    <mergeCell ref="Q34:Q39"/>
    <mergeCell ref="U34:U39"/>
    <mergeCell ref="Q41:R41"/>
    <mergeCell ref="E31:E33"/>
    <mergeCell ref="I31:I33"/>
    <mergeCell ref="M31:M33"/>
    <mergeCell ref="Q31:Q33"/>
    <mergeCell ref="A44:D44"/>
    <mergeCell ref="U41:V41"/>
    <mergeCell ref="E42:F42"/>
    <mergeCell ref="I42:J42"/>
    <mergeCell ref="M42:N42"/>
    <mergeCell ref="Q42:R42"/>
    <mergeCell ref="U42:V42"/>
    <mergeCell ref="A40:A43"/>
    <mergeCell ref="E40:F40"/>
    <mergeCell ref="I40:J40"/>
    <mergeCell ref="M40:N40"/>
    <mergeCell ref="Q40:R40"/>
    <mergeCell ref="U40:V40"/>
    <mergeCell ref="E41:F41"/>
    <mergeCell ref="I41:J41"/>
    <mergeCell ref="M41:N41"/>
    <mergeCell ref="E43:F43"/>
    <mergeCell ref="I43:J43"/>
    <mergeCell ref="M43:N43"/>
    <mergeCell ref="Q43:R43"/>
    <mergeCell ref="U43:V43"/>
  </mergeCells>
  <phoneticPr fontId="4" type="noConversion"/>
  <pageMargins left="0" right="0" top="0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X79"/>
  <sheetViews>
    <sheetView topLeftCell="A7" workbookViewId="0">
      <selection activeCell="N45" sqref="N45:N49"/>
    </sheetView>
  </sheetViews>
  <sheetFormatPr defaultColWidth="9" defaultRowHeight="16.5"/>
  <cols>
    <col min="1" max="1" width="9.25" style="29" customWidth="1"/>
    <col min="2" max="4" width="0.875" style="29" hidden="1" customWidth="1"/>
    <col min="5" max="5" width="3" style="28" customWidth="1"/>
    <col min="6" max="6" width="8.25" style="28" customWidth="1"/>
    <col min="7" max="7" width="7.25" style="28" customWidth="1"/>
    <col min="8" max="8" width="4.625" style="28" hidden="1" customWidth="1"/>
    <col min="9" max="9" width="3" style="28" customWidth="1"/>
    <col min="10" max="10" width="8.125" style="28" customWidth="1"/>
    <col min="11" max="11" width="6.375" style="28" customWidth="1"/>
    <col min="12" max="12" width="5.5" style="28" hidden="1" customWidth="1"/>
    <col min="13" max="13" width="2.75" style="28" customWidth="1"/>
    <col min="14" max="14" width="7.75" style="28" customWidth="1"/>
    <col min="15" max="15" width="6.25" style="28" customWidth="1"/>
    <col min="16" max="16" width="10.625" style="28" hidden="1" customWidth="1"/>
    <col min="17" max="17" width="3.625" style="28" customWidth="1"/>
    <col min="18" max="18" width="7.75" style="28" customWidth="1"/>
    <col min="19" max="19" width="7.125" style="28" customWidth="1"/>
    <col min="20" max="20" width="10.625" style="28" hidden="1" customWidth="1"/>
    <col min="21" max="21" width="3.625" style="28" customWidth="1"/>
    <col min="22" max="22" width="8.125" style="28" customWidth="1"/>
    <col min="23" max="23" width="7.5" style="30" customWidth="1"/>
    <col min="24" max="24" width="12" style="28" hidden="1" customWidth="1"/>
    <col min="25" max="25" width="10.625" style="28" customWidth="1"/>
    <col min="26" max="16384" width="9" style="28"/>
  </cols>
  <sheetData>
    <row r="1" spans="1:23" ht="21">
      <c r="A1" s="307" t="s">
        <v>83</v>
      </c>
      <c r="B1" s="307"/>
      <c r="C1" s="307"/>
      <c r="D1" s="307"/>
      <c r="E1" s="307"/>
      <c r="F1" s="307"/>
      <c r="G1" s="307"/>
      <c r="H1" s="27"/>
      <c r="S1" s="27"/>
      <c r="T1" s="27"/>
      <c r="W1" s="28"/>
    </row>
    <row r="2" spans="1:23">
      <c r="A2" s="29" t="s">
        <v>84</v>
      </c>
    </row>
    <row r="3" spans="1:23">
      <c r="A3" s="31" t="s">
        <v>85</v>
      </c>
      <c r="E3" s="306" t="s">
        <v>170</v>
      </c>
      <c r="F3" s="306"/>
      <c r="G3" s="306"/>
      <c r="H3" s="32"/>
      <c r="I3" s="306" t="s">
        <v>171</v>
      </c>
      <c r="J3" s="306"/>
      <c r="K3" s="306"/>
      <c r="L3" s="32"/>
      <c r="M3" s="306" t="s">
        <v>172</v>
      </c>
      <c r="N3" s="306"/>
      <c r="O3" s="306"/>
      <c r="P3" s="32"/>
      <c r="Q3" s="306" t="s">
        <v>173</v>
      </c>
      <c r="R3" s="306"/>
      <c r="S3" s="306"/>
      <c r="T3" s="32"/>
      <c r="U3" s="306" t="s">
        <v>174</v>
      </c>
      <c r="V3" s="306"/>
      <c r="W3" s="306"/>
    </row>
    <row r="4" spans="1:23">
      <c r="A4" s="31" t="s">
        <v>91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3"/>
      <c r="W4" s="34"/>
    </row>
    <row r="5" spans="1:23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6.5" customHeight="1">
      <c r="A6" s="37" t="s">
        <v>92</v>
      </c>
      <c r="B6" s="37"/>
      <c r="C6" s="37"/>
      <c r="D6" s="37"/>
      <c r="E6" s="310" t="str">
        <f>葷食菜單2!A14</f>
        <v>燕麥飯</v>
      </c>
      <c r="F6" s="43" t="s">
        <v>93</v>
      </c>
      <c r="G6" s="39">
        <v>80</v>
      </c>
      <c r="H6" s="40"/>
      <c r="I6" s="310" t="str">
        <f>葷食菜單2!C14</f>
        <v>蕎麥飯</v>
      </c>
      <c r="J6" s="106" t="s">
        <v>93</v>
      </c>
      <c r="K6" s="107">
        <v>80</v>
      </c>
      <c r="L6" s="40"/>
      <c r="M6" s="310" t="str">
        <f>葷食菜單2!E14</f>
        <v>白飯</v>
      </c>
      <c r="N6" s="43" t="s">
        <v>93</v>
      </c>
      <c r="O6" s="39">
        <v>100</v>
      </c>
      <c r="P6" s="44"/>
      <c r="Q6" s="310" t="str">
        <f>葷食菜單2!G14</f>
        <v>鮮蔬炒麵</v>
      </c>
      <c r="R6" s="151" t="s">
        <v>329</v>
      </c>
      <c r="S6" s="152">
        <v>200</v>
      </c>
      <c r="T6" s="40"/>
      <c r="U6" s="310" t="str">
        <f>葷食菜單2!I14</f>
        <v>小米飯</v>
      </c>
      <c r="V6" s="106" t="s">
        <v>93</v>
      </c>
      <c r="W6" s="107">
        <v>80</v>
      </c>
    </row>
    <row r="7" spans="1:23">
      <c r="A7" s="37"/>
      <c r="B7" s="37"/>
      <c r="C7" s="37"/>
      <c r="D7" s="37"/>
      <c r="E7" s="311"/>
      <c r="F7" s="43" t="s">
        <v>175</v>
      </c>
      <c r="G7" s="39">
        <v>20</v>
      </c>
      <c r="H7" s="40"/>
      <c r="I7" s="311"/>
      <c r="J7" s="108" t="s">
        <v>176</v>
      </c>
      <c r="K7" s="39">
        <v>20</v>
      </c>
      <c r="L7" s="40"/>
      <c r="M7" s="311"/>
      <c r="N7" s="43"/>
      <c r="O7" s="39"/>
      <c r="P7" s="44"/>
      <c r="Q7" s="311"/>
      <c r="R7" s="145" t="s">
        <v>237</v>
      </c>
      <c r="S7" s="146">
        <v>15</v>
      </c>
      <c r="T7" s="40"/>
      <c r="U7" s="311"/>
      <c r="V7" s="41" t="s">
        <v>94</v>
      </c>
      <c r="W7" s="42">
        <v>20</v>
      </c>
    </row>
    <row r="8" spans="1:23">
      <c r="A8" s="37"/>
      <c r="B8" s="37"/>
      <c r="C8" s="37"/>
      <c r="D8" s="37"/>
      <c r="E8" s="311"/>
      <c r="F8" s="48"/>
      <c r="G8" s="48"/>
      <c r="H8" s="40"/>
      <c r="I8" s="311"/>
      <c r="J8" s="45"/>
      <c r="K8" s="45"/>
      <c r="L8" s="40"/>
      <c r="M8" s="311"/>
      <c r="N8" s="43"/>
      <c r="O8" s="39"/>
      <c r="P8" s="44"/>
      <c r="Q8" s="311"/>
      <c r="R8" s="144" t="s">
        <v>135</v>
      </c>
      <c r="S8" s="144">
        <v>10</v>
      </c>
      <c r="T8" s="40"/>
      <c r="U8" s="311"/>
      <c r="V8" s="46"/>
      <c r="W8" s="45"/>
    </row>
    <row r="9" spans="1:23">
      <c r="A9" s="37"/>
      <c r="B9" s="37"/>
      <c r="C9" s="37"/>
      <c r="D9" s="37"/>
      <c r="E9" s="311"/>
      <c r="F9" s="45"/>
      <c r="G9" s="45"/>
      <c r="H9" s="40"/>
      <c r="I9" s="311"/>
      <c r="J9" s="45"/>
      <c r="K9" s="45"/>
      <c r="L9" s="40"/>
      <c r="M9" s="311"/>
      <c r="N9" s="43"/>
      <c r="O9" s="39"/>
      <c r="P9" s="47"/>
      <c r="Q9" s="311"/>
      <c r="R9" s="144" t="s">
        <v>104</v>
      </c>
      <c r="S9" s="144">
        <v>10</v>
      </c>
      <c r="T9" s="40"/>
      <c r="U9" s="311"/>
      <c r="V9" s="46"/>
      <c r="W9" s="45"/>
    </row>
    <row r="10" spans="1:23">
      <c r="A10" s="37"/>
      <c r="B10" s="37"/>
      <c r="C10" s="37"/>
      <c r="D10" s="37"/>
      <c r="E10" s="311"/>
      <c r="F10" s="45"/>
      <c r="G10" s="45"/>
      <c r="H10" s="40"/>
      <c r="I10" s="311"/>
      <c r="J10" s="45"/>
      <c r="K10" s="45"/>
      <c r="L10" s="40"/>
      <c r="M10" s="311"/>
      <c r="N10" s="43"/>
      <c r="O10" s="39"/>
      <c r="P10" s="47"/>
      <c r="Q10" s="311"/>
      <c r="R10" s="144" t="s">
        <v>109</v>
      </c>
      <c r="S10" s="144">
        <v>5</v>
      </c>
      <c r="T10" s="40"/>
      <c r="U10" s="311"/>
      <c r="V10" s="46"/>
      <c r="W10" s="45"/>
    </row>
    <row r="11" spans="1:23">
      <c r="A11" s="37" t="s">
        <v>98</v>
      </c>
      <c r="B11" s="37"/>
      <c r="C11" s="37"/>
      <c r="D11" s="37"/>
      <c r="E11" s="311"/>
      <c r="F11" s="45"/>
      <c r="G11" s="45"/>
      <c r="H11" s="40"/>
      <c r="I11" s="311"/>
      <c r="J11" s="45"/>
      <c r="K11" s="45"/>
      <c r="L11" s="48"/>
      <c r="M11" s="311"/>
      <c r="N11" s="49"/>
      <c r="O11" s="39"/>
      <c r="P11" s="47"/>
      <c r="Q11" s="311"/>
      <c r="R11" s="144" t="s">
        <v>126</v>
      </c>
      <c r="S11" s="144">
        <v>2</v>
      </c>
      <c r="T11" s="45"/>
      <c r="U11" s="311"/>
      <c r="V11" s="45"/>
      <c r="W11" s="45"/>
    </row>
    <row r="12" spans="1:23" ht="16.5" customHeight="1">
      <c r="A12" s="37" t="s">
        <v>92</v>
      </c>
      <c r="B12" s="37"/>
      <c r="C12" s="37"/>
      <c r="D12" s="37"/>
      <c r="E12" s="295" t="str">
        <f>葷食菜單2!A15</f>
        <v>紅燒肉</v>
      </c>
      <c r="F12" s="49" t="s">
        <v>177</v>
      </c>
      <c r="G12" s="50">
        <v>45</v>
      </c>
      <c r="H12" s="51"/>
      <c r="I12" s="295" t="str">
        <f>葷食菜單2!C15</f>
        <v>醬爆雞丁</v>
      </c>
      <c r="J12" s="49" t="s">
        <v>99</v>
      </c>
      <c r="K12" s="50">
        <v>60</v>
      </c>
      <c r="L12" s="51"/>
      <c r="M12" s="308" t="str">
        <f>葷食菜單2!E15</f>
        <v>彩椒魚柳</v>
      </c>
      <c r="N12" s="43" t="s">
        <v>178</v>
      </c>
      <c r="O12" s="39">
        <v>80</v>
      </c>
      <c r="P12" s="52"/>
      <c r="Q12" s="295" t="str">
        <f>葷食菜單2!G15</f>
        <v>香烤雞腿</v>
      </c>
      <c r="R12" s="147" t="s">
        <v>179</v>
      </c>
      <c r="S12" s="144">
        <v>120</v>
      </c>
      <c r="T12" s="52"/>
      <c r="U12" s="295" t="str">
        <f>葷食菜單2!I15</f>
        <v>香滷豆干</v>
      </c>
      <c r="V12" s="141" t="s">
        <v>326</v>
      </c>
      <c r="W12" s="140">
        <v>55</v>
      </c>
    </row>
    <row r="13" spans="1:23">
      <c r="A13" s="37" t="s">
        <v>102</v>
      </c>
      <c r="B13" s="37"/>
      <c r="C13" s="37"/>
      <c r="D13" s="37"/>
      <c r="E13" s="296"/>
      <c r="F13" s="49" t="s">
        <v>104</v>
      </c>
      <c r="G13" s="50">
        <v>10</v>
      </c>
      <c r="H13" s="51"/>
      <c r="I13" s="296"/>
      <c r="J13" s="49" t="s">
        <v>104</v>
      </c>
      <c r="K13" s="50">
        <v>10</v>
      </c>
      <c r="L13" s="51"/>
      <c r="M13" s="309"/>
      <c r="N13" s="43" t="s">
        <v>106</v>
      </c>
      <c r="O13" s="109">
        <v>1</v>
      </c>
      <c r="P13" s="52"/>
      <c r="Q13" s="296"/>
      <c r="R13" s="147"/>
      <c r="S13" s="144"/>
      <c r="T13" s="52"/>
      <c r="U13" s="296"/>
      <c r="V13" s="141" t="s">
        <v>109</v>
      </c>
      <c r="W13" s="140">
        <v>15</v>
      </c>
    </row>
    <row r="14" spans="1:23">
      <c r="A14" s="37"/>
      <c r="B14" s="37"/>
      <c r="C14" s="37"/>
      <c r="D14" s="37"/>
      <c r="E14" s="296"/>
      <c r="F14" s="49" t="s">
        <v>109</v>
      </c>
      <c r="G14" s="50">
        <v>5</v>
      </c>
      <c r="H14" s="51"/>
      <c r="I14" s="296"/>
      <c r="J14" s="49" t="s">
        <v>106</v>
      </c>
      <c r="K14" s="50">
        <v>5</v>
      </c>
      <c r="L14" s="51"/>
      <c r="M14" s="309"/>
      <c r="N14" s="43" t="s">
        <v>114</v>
      </c>
      <c r="O14" s="39"/>
      <c r="P14" s="52"/>
      <c r="Q14" s="296"/>
      <c r="R14" s="147" t="s">
        <v>180</v>
      </c>
      <c r="S14" s="144"/>
      <c r="T14" s="52"/>
      <c r="U14" s="296"/>
      <c r="V14" s="141" t="s">
        <v>110</v>
      </c>
      <c r="W14" s="140">
        <v>1</v>
      </c>
    </row>
    <row r="15" spans="1:23">
      <c r="A15" s="37"/>
      <c r="B15" s="37"/>
      <c r="C15" s="37"/>
      <c r="D15" s="37"/>
      <c r="E15" s="296"/>
      <c r="F15" s="50" t="s">
        <v>110</v>
      </c>
      <c r="G15" s="50">
        <v>1</v>
      </c>
      <c r="H15" s="51"/>
      <c r="I15" s="296"/>
      <c r="J15" s="67" t="s">
        <v>108</v>
      </c>
      <c r="K15" s="68"/>
      <c r="L15" s="51"/>
      <c r="M15" s="309"/>
      <c r="N15" s="43"/>
      <c r="O15" s="39"/>
      <c r="P15" s="52"/>
      <c r="Q15" s="296"/>
      <c r="R15" s="147"/>
      <c r="S15" s="144"/>
      <c r="T15" s="52"/>
      <c r="U15" s="296"/>
      <c r="V15" s="43"/>
      <c r="W15" s="39"/>
    </row>
    <row r="16" spans="1:23">
      <c r="A16" s="37"/>
      <c r="B16" s="37"/>
      <c r="C16" s="37"/>
      <c r="D16" s="37"/>
      <c r="E16" s="296"/>
      <c r="F16" s="68"/>
      <c r="G16" s="68"/>
      <c r="H16" s="51"/>
      <c r="I16" s="296"/>
      <c r="J16" s="67"/>
      <c r="K16" s="68"/>
      <c r="L16" s="51"/>
      <c r="M16" s="309"/>
      <c r="N16" s="39"/>
      <c r="O16" s="39"/>
      <c r="P16" s="52"/>
      <c r="Q16" s="296"/>
      <c r="R16" s="144"/>
      <c r="S16" s="144"/>
      <c r="T16" s="52"/>
      <c r="U16" s="296"/>
      <c r="V16" s="68"/>
      <c r="W16" s="68"/>
    </row>
    <row r="17" spans="1:23">
      <c r="A17" s="37"/>
      <c r="B17" s="37"/>
      <c r="C17" s="37"/>
      <c r="D17" s="37"/>
      <c r="E17" s="296"/>
      <c r="F17" s="47"/>
      <c r="G17" s="47"/>
      <c r="H17" s="44"/>
      <c r="I17" s="296"/>
      <c r="J17" s="110"/>
      <c r="K17" s="111"/>
      <c r="L17" s="54"/>
      <c r="M17" s="309"/>
      <c r="N17" s="55"/>
      <c r="O17" s="55"/>
      <c r="P17" s="55"/>
      <c r="Q17" s="296"/>
      <c r="R17" s="147"/>
      <c r="S17" s="144"/>
      <c r="T17" s="55"/>
      <c r="U17" s="296"/>
      <c r="V17" s="68"/>
      <c r="W17" s="68"/>
    </row>
    <row r="18" spans="1:23" ht="16.5" customHeight="1">
      <c r="A18" s="37" t="s">
        <v>115</v>
      </c>
      <c r="B18" s="37"/>
      <c r="C18" s="37"/>
      <c r="D18" s="37"/>
      <c r="E18" s="295" t="str">
        <f>葷食菜單2!A16</f>
        <v>菜脯炒蛋</v>
      </c>
      <c r="F18" s="49" t="s">
        <v>120</v>
      </c>
      <c r="G18" s="50">
        <v>40</v>
      </c>
      <c r="H18" s="51"/>
      <c r="I18" s="295" t="str">
        <f>葷食菜單2!C16</f>
        <v>廣式豆腐</v>
      </c>
      <c r="J18" s="49" t="s">
        <v>130</v>
      </c>
      <c r="K18" s="50">
        <v>40</v>
      </c>
      <c r="L18" s="51"/>
      <c r="M18" s="308" t="str">
        <f>葷食菜單2!E16</f>
        <v>香滷海結</v>
      </c>
      <c r="N18" s="43" t="s">
        <v>145</v>
      </c>
      <c r="O18" s="39">
        <v>35</v>
      </c>
      <c r="P18" s="52"/>
      <c r="Q18" s="295" t="str">
        <f>葷食菜單2!G16</f>
        <v>鮮味什錦</v>
      </c>
      <c r="R18" s="148" t="s">
        <v>116</v>
      </c>
      <c r="S18" s="149">
        <v>50</v>
      </c>
      <c r="T18" s="52"/>
      <c r="U18" s="295" t="str">
        <f>葷食菜單2!I16</f>
        <v>印度咖哩</v>
      </c>
      <c r="V18" s="43" t="s">
        <v>181</v>
      </c>
      <c r="W18" s="39">
        <v>45</v>
      </c>
    </row>
    <row r="19" spans="1:23">
      <c r="A19" s="37" t="s">
        <v>98</v>
      </c>
      <c r="B19" s="37"/>
      <c r="C19" s="37"/>
      <c r="D19" s="37"/>
      <c r="E19" s="296"/>
      <c r="F19" s="49" t="s">
        <v>182</v>
      </c>
      <c r="G19" s="50">
        <v>5</v>
      </c>
      <c r="H19" s="51"/>
      <c r="I19" s="296"/>
      <c r="J19" s="49" t="s">
        <v>125</v>
      </c>
      <c r="K19" s="50">
        <v>5</v>
      </c>
      <c r="L19" s="51"/>
      <c r="M19" s="309"/>
      <c r="N19" s="43" t="s">
        <v>129</v>
      </c>
      <c r="O19" s="39">
        <v>25</v>
      </c>
      <c r="P19" s="52"/>
      <c r="Q19" s="296"/>
      <c r="R19" s="148" t="s">
        <v>183</v>
      </c>
      <c r="S19" s="149">
        <v>20</v>
      </c>
      <c r="T19" s="52"/>
      <c r="U19" s="296"/>
      <c r="V19" s="43" t="s">
        <v>104</v>
      </c>
      <c r="W19" s="39">
        <v>20</v>
      </c>
    </row>
    <row r="20" spans="1:23">
      <c r="A20" s="37"/>
      <c r="B20" s="37"/>
      <c r="C20" s="37"/>
      <c r="D20" s="37"/>
      <c r="E20" s="296"/>
      <c r="F20" s="49" t="s">
        <v>110</v>
      </c>
      <c r="G20" s="50">
        <v>1</v>
      </c>
      <c r="H20" s="51"/>
      <c r="I20" s="296"/>
      <c r="J20" s="49" t="s">
        <v>109</v>
      </c>
      <c r="K20" s="50">
        <v>5</v>
      </c>
      <c r="L20" s="51"/>
      <c r="M20" s="309"/>
      <c r="N20" s="43" t="s">
        <v>109</v>
      </c>
      <c r="O20" s="39">
        <v>5</v>
      </c>
      <c r="P20" s="52"/>
      <c r="Q20" s="296"/>
      <c r="R20" s="148" t="s">
        <v>184</v>
      </c>
      <c r="S20" s="149">
        <v>10</v>
      </c>
      <c r="T20" s="52"/>
      <c r="U20" s="296"/>
      <c r="V20" s="43" t="s">
        <v>105</v>
      </c>
      <c r="W20" s="39">
        <v>10</v>
      </c>
    </row>
    <row r="21" spans="1:23">
      <c r="A21" s="37"/>
      <c r="B21" s="37"/>
      <c r="C21" s="37"/>
      <c r="D21" s="37"/>
      <c r="E21" s="296"/>
      <c r="F21" s="49"/>
      <c r="G21" s="50"/>
      <c r="H21" s="51"/>
      <c r="I21" s="296"/>
      <c r="J21" s="49" t="s">
        <v>128</v>
      </c>
      <c r="K21" s="50">
        <v>3</v>
      </c>
      <c r="L21" s="51"/>
      <c r="M21" s="309"/>
      <c r="N21" s="43"/>
      <c r="O21" s="39"/>
      <c r="P21" s="52"/>
      <c r="Q21" s="296"/>
      <c r="R21" s="148" t="s">
        <v>109</v>
      </c>
      <c r="S21" s="149">
        <v>5</v>
      </c>
      <c r="T21" s="52"/>
      <c r="U21" s="296"/>
      <c r="V21" s="43" t="s">
        <v>109</v>
      </c>
      <c r="W21" s="39">
        <v>5</v>
      </c>
    </row>
    <row r="22" spans="1:23">
      <c r="A22" s="37"/>
      <c r="B22" s="37"/>
      <c r="C22" s="37"/>
      <c r="D22" s="37"/>
      <c r="E22" s="296"/>
      <c r="F22" s="43"/>
      <c r="G22" s="39"/>
      <c r="H22" s="44"/>
      <c r="I22" s="296"/>
      <c r="J22" s="112" t="s">
        <v>110</v>
      </c>
      <c r="K22" s="113">
        <v>1</v>
      </c>
      <c r="L22" s="44"/>
      <c r="M22" s="309"/>
      <c r="N22" s="47"/>
      <c r="O22" s="47"/>
      <c r="P22" s="52"/>
      <c r="Q22" s="296"/>
      <c r="R22" s="148" t="s">
        <v>126</v>
      </c>
      <c r="S22" s="149">
        <v>3</v>
      </c>
      <c r="T22" s="55"/>
      <c r="U22" s="296"/>
      <c r="V22" s="39"/>
      <c r="W22" s="39"/>
    </row>
    <row r="23" spans="1:23">
      <c r="A23" s="37"/>
      <c r="B23" s="37"/>
      <c r="C23" s="37"/>
      <c r="D23" s="37"/>
      <c r="E23" s="296"/>
      <c r="F23" s="55"/>
      <c r="G23" s="55"/>
      <c r="H23" s="63"/>
      <c r="I23" s="296"/>
      <c r="J23" s="64"/>
      <c r="K23" s="65"/>
      <c r="L23" s="66"/>
      <c r="M23" s="309"/>
      <c r="N23" s="52"/>
      <c r="O23" s="52"/>
      <c r="P23" s="52"/>
      <c r="Q23" s="296"/>
      <c r="R23" s="147"/>
      <c r="S23" s="144"/>
      <c r="T23" s="55"/>
      <c r="U23" s="296"/>
      <c r="V23" s="39"/>
      <c r="W23" s="39"/>
    </row>
    <row r="24" spans="1:23" ht="16.5" customHeight="1">
      <c r="A24" s="37" t="s">
        <v>115</v>
      </c>
      <c r="B24" s="37"/>
      <c r="C24" s="37"/>
      <c r="D24" s="37"/>
      <c r="E24" s="295" t="str">
        <f>葷食菜單2!A17</f>
        <v>三丁腰果</v>
      </c>
      <c r="F24" s="49" t="s">
        <v>118</v>
      </c>
      <c r="G24" s="50">
        <v>40</v>
      </c>
      <c r="H24" s="51"/>
      <c r="I24" s="295" t="str">
        <f>葷食菜單2!C17</f>
        <v>筍香三絲</v>
      </c>
      <c r="J24" s="49" t="s">
        <v>146</v>
      </c>
      <c r="K24" s="50">
        <v>60</v>
      </c>
      <c r="L24" s="51"/>
      <c r="M24" s="308" t="str">
        <f>葷食菜單2!E17</f>
        <v>章魚小丸子</v>
      </c>
      <c r="N24" s="49" t="s">
        <v>122</v>
      </c>
      <c r="O24" s="50">
        <v>40</v>
      </c>
      <c r="P24" s="52"/>
      <c r="Q24" s="295" t="str">
        <f>葷食菜單2!G17</f>
        <v>烤饅頭</v>
      </c>
      <c r="R24" s="148" t="s">
        <v>328</v>
      </c>
      <c r="S24" s="149">
        <v>30</v>
      </c>
      <c r="T24" s="52"/>
      <c r="U24" s="295" t="str">
        <f>葷食菜單2!I17</f>
        <v>台式滷蛋</v>
      </c>
      <c r="V24" s="43" t="s">
        <v>185</v>
      </c>
      <c r="W24" s="39">
        <v>50</v>
      </c>
    </row>
    <row r="25" spans="1:23">
      <c r="A25" s="37" t="s">
        <v>98</v>
      </c>
      <c r="B25" s="37"/>
      <c r="C25" s="37"/>
      <c r="D25" s="37"/>
      <c r="E25" s="296"/>
      <c r="F25" s="49" t="s">
        <v>109</v>
      </c>
      <c r="G25" s="50">
        <v>15</v>
      </c>
      <c r="H25" s="51"/>
      <c r="I25" s="296"/>
      <c r="J25" s="49" t="s">
        <v>121</v>
      </c>
      <c r="K25" s="50">
        <v>10</v>
      </c>
      <c r="L25" s="51"/>
      <c r="M25" s="309"/>
      <c r="N25" s="49" t="s">
        <v>186</v>
      </c>
      <c r="O25" s="50">
        <v>10</v>
      </c>
      <c r="P25" s="52"/>
      <c r="Q25" s="296"/>
      <c r="R25" s="148"/>
      <c r="S25" s="149"/>
      <c r="T25" s="52"/>
      <c r="U25" s="296"/>
      <c r="V25" s="43" t="s">
        <v>127</v>
      </c>
      <c r="W25" s="39">
        <v>5</v>
      </c>
    </row>
    <row r="26" spans="1:23">
      <c r="A26" s="37"/>
      <c r="B26" s="37"/>
      <c r="C26" s="37"/>
      <c r="D26" s="37"/>
      <c r="E26" s="296"/>
      <c r="F26" s="49" t="s">
        <v>125</v>
      </c>
      <c r="G26" s="50">
        <v>5</v>
      </c>
      <c r="H26" s="51"/>
      <c r="I26" s="296"/>
      <c r="J26" s="49" t="s">
        <v>109</v>
      </c>
      <c r="K26" s="50">
        <v>5</v>
      </c>
      <c r="L26" s="51"/>
      <c r="M26" s="309"/>
      <c r="N26" s="49" t="s">
        <v>127</v>
      </c>
      <c r="O26" s="50">
        <v>10</v>
      </c>
      <c r="P26" s="52"/>
      <c r="Q26" s="296"/>
      <c r="R26" s="148"/>
      <c r="S26" s="149"/>
      <c r="T26" s="52"/>
      <c r="U26" s="296"/>
      <c r="V26" s="39"/>
      <c r="W26" s="39"/>
    </row>
    <row r="27" spans="1:23">
      <c r="A27" s="37"/>
      <c r="B27" s="37"/>
      <c r="C27" s="37"/>
      <c r="D27" s="37"/>
      <c r="E27" s="296"/>
      <c r="F27" s="43" t="s">
        <v>187</v>
      </c>
      <c r="G27" s="39">
        <v>2</v>
      </c>
      <c r="H27" s="51"/>
      <c r="I27" s="296"/>
      <c r="J27" s="49" t="s">
        <v>126</v>
      </c>
      <c r="K27" s="50">
        <v>5</v>
      </c>
      <c r="L27" s="51"/>
      <c r="M27" s="309"/>
      <c r="N27" s="43" t="s">
        <v>109</v>
      </c>
      <c r="O27" s="39">
        <v>5</v>
      </c>
      <c r="P27" s="52"/>
      <c r="Q27" s="296"/>
      <c r="R27" s="148"/>
      <c r="S27" s="149"/>
      <c r="T27" s="52"/>
      <c r="U27" s="296"/>
      <c r="V27" s="43"/>
      <c r="W27" s="39"/>
    </row>
    <row r="28" spans="1:23">
      <c r="A28" s="37"/>
      <c r="B28" s="37"/>
      <c r="C28" s="37"/>
      <c r="D28" s="37"/>
      <c r="E28" s="296"/>
      <c r="F28" s="39"/>
      <c r="G28" s="39"/>
      <c r="H28" s="44"/>
      <c r="I28" s="296"/>
      <c r="J28" s="67" t="s">
        <v>124</v>
      </c>
      <c r="K28" s="68">
        <v>0.1</v>
      </c>
      <c r="L28" s="66"/>
      <c r="M28" s="309"/>
      <c r="N28" s="39" t="s">
        <v>188</v>
      </c>
      <c r="O28" s="39">
        <v>1</v>
      </c>
      <c r="P28" s="52"/>
      <c r="Q28" s="296"/>
      <c r="R28" s="148"/>
      <c r="S28" s="149"/>
      <c r="T28" s="52"/>
      <c r="U28" s="296"/>
      <c r="V28" s="47"/>
      <c r="W28" s="47"/>
    </row>
    <row r="29" spans="1:23">
      <c r="A29" s="37"/>
      <c r="B29" s="37"/>
      <c r="C29" s="37"/>
      <c r="D29" s="37"/>
      <c r="E29" s="296"/>
      <c r="F29" s="39"/>
      <c r="G29" s="39"/>
      <c r="H29" s="44"/>
      <c r="I29" s="296"/>
      <c r="J29" s="68"/>
      <c r="K29" s="68"/>
      <c r="L29" s="66"/>
      <c r="M29" s="309"/>
      <c r="N29" s="39"/>
      <c r="O29" s="39"/>
      <c r="P29" s="52"/>
      <c r="Q29" s="296"/>
      <c r="R29" s="148"/>
      <c r="S29" s="149"/>
      <c r="T29" s="52"/>
      <c r="U29" s="296"/>
      <c r="V29" s="47"/>
      <c r="W29" s="47"/>
    </row>
    <row r="30" spans="1:23">
      <c r="A30" s="37"/>
      <c r="B30" s="37"/>
      <c r="C30" s="37"/>
      <c r="D30" s="37"/>
      <c r="E30" s="296"/>
      <c r="F30" s="68"/>
      <c r="G30" s="68"/>
      <c r="H30" s="63"/>
      <c r="I30" s="296"/>
      <c r="J30" s="55"/>
      <c r="K30" s="55"/>
      <c r="L30" s="63"/>
      <c r="M30" s="309"/>
      <c r="N30" s="43"/>
      <c r="O30" s="39"/>
      <c r="P30" s="52"/>
      <c r="Q30" s="296"/>
      <c r="R30" s="149"/>
      <c r="S30" s="149"/>
      <c r="T30" s="52"/>
      <c r="U30" s="296"/>
      <c r="V30" s="47"/>
      <c r="W30" s="47"/>
    </row>
    <row r="31" spans="1:23" ht="16.5" customHeight="1">
      <c r="A31" s="37" t="s">
        <v>140</v>
      </c>
      <c r="B31" s="37"/>
      <c r="C31" s="37"/>
      <c r="D31" s="37"/>
      <c r="E31" s="295" t="str">
        <f>葷食菜單2!A18</f>
        <v>蚵仔白菜</v>
      </c>
      <c r="F31" s="49" t="s">
        <v>189</v>
      </c>
      <c r="G31" s="50">
        <v>80</v>
      </c>
      <c r="H31" s="44"/>
      <c r="I31" s="295" t="str">
        <f>葷食菜單2!C18</f>
        <v>油菜</v>
      </c>
      <c r="J31" s="43" t="s">
        <v>190</v>
      </c>
      <c r="K31" s="39">
        <v>80</v>
      </c>
      <c r="L31" s="51"/>
      <c r="M31" s="308" t="str">
        <f>葷食菜單2!E18</f>
        <v>高麗菜</v>
      </c>
      <c r="N31" s="43" t="s">
        <v>131</v>
      </c>
      <c r="O31" s="39">
        <v>75</v>
      </c>
      <c r="P31" s="47"/>
      <c r="Q31" s="295" t="str">
        <f>葷食菜單2!G18</f>
        <v>空心菜</v>
      </c>
      <c r="R31" s="148" t="s">
        <v>141</v>
      </c>
      <c r="S31" s="149">
        <v>80</v>
      </c>
      <c r="T31" s="47"/>
      <c r="U31" s="295" t="str">
        <f>葷食菜單2!I18</f>
        <v>有機翠白菜</v>
      </c>
      <c r="V31" s="43" t="s">
        <v>310</v>
      </c>
      <c r="W31" s="39">
        <v>80</v>
      </c>
    </row>
    <row r="32" spans="1:23">
      <c r="A32" s="37" t="s">
        <v>102</v>
      </c>
      <c r="B32" s="37"/>
      <c r="C32" s="37"/>
      <c r="D32" s="37"/>
      <c r="E32" s="296"/>
      <c r="F32" s="67"/>
      <c r="G32" s="68"/>
      <c r="H32" s="44"/>
      <c r="I32" s="296"/>
      <c r="J32" s="58"/>
      <c r="K32" s="47"/>
      <c r="L32" s="44"/>
      <c r="M32" s="309"/>
      <c r="N32" s="43" t="s">
        <v>109</v>
      </c>
      <c r="O32" s="39">
        <v>5</v>
      </c>
      <c r="P32" s="55"/>
      <c r="Q32" s="296"/>
      <c r="R32" s="153"/>
      <c r="S32" s="150"/>
      <c r="T32" s="55"/>
      <c r="U32" s="296"/>
      <c r="V32" s="114"/>
      <c r="W32" s="55"/>
    </row>
    <row r="33" spans="1:24">
      <c r="A33" s="37"/>
      <c r="B33" s="37"/>
      <c r="C33" s="37"/>
      <c r="D33" s="37"/>
      <c r="E33" s="296"/>
      <c r="F33" s="68"/>
      <c r="G33" s="68"/>
      <c r="H33" s="63"/>
      <c r="I33" s="296"/>
      <c r="J33" s="55"/>
      <c r="K33" s="55"/>
      <c r="L33" s="63"/>
      <c r="M33" s="309"/>
      <c r="N33" s="39"/>
      <c r="O33" s="39"/>
      <c r="P33" s="55"/>
      <c r="Q33" s="296"/>
      <c r="R33" s="150"/>
      <c r="S33" s="150"/>
      <c r="T33" s="55"/>
      <c r="U33" s="296"/>
      <c r="V33" s="55"/>
      <c r="W33" s="55"/>
    </row>
    <row r="34" spans="1:24" ht="16.5" customHeight="1">
      <c r="A34" s="37" t="s">
        <v>144</v>
      </c>
      <c r="B34" s="37"/>
      <c r="C34" s="37"/>
      <c r="D34" s="37"/>
      <c r="E34" s="295" t="str">
        <f>葷食菜單2!A19</f>
        <v>刺瓜鮮菇湯</v>
      </c>
      <c r="F34" s="49" t="s">
        <v>119</v>
      </c>
      <c r="G34" s="50">
        <v>30</v>
      </c>
      <c r="H34" s="51"/>
      <c r="I34" s="295" t="str">
        <f>葷食菜單2!C19</f>
        <v>玉米蛋花湯</v>
      </c>
      <c r="J34" s="49" t="s">
        <v>191</v>
      </c>
      <c r="K34" s="50">
        <v>20</v>
      </c>
      <c r="L34" s="51"/>
      <c r="M34" s="308" t="str">
        <f>葷食菜單2!E19</f>
        <v>綠豆湯</v>
      </c>
      <c r="N34" s="43" t="s">
        <v>355</v>
      </c>
      <c r="O34" s="39">
        <v>20</v>
      </c>
      <c r="P34" s="52"/>
      <c r="Q34" s="295" t="str">
        <f>葷食菜單2!G19</f>
        <v>白玉上排湯</v>
      </c>
      <c r="R34" s="148" t="s">
        <v>145</v>
      </c>
      <c r="S34" s="149">
        <v>40</v>
      </c>
      <c r="T34" s="52"/>
      <c r="U34" s="295" t="str">
        <f>葷食菜單2!I19</f>
        <v>日式味噌湯</v>
      </c>
      <c r="V34" s="43" t="s">
        <v>104</v>
      </c>
      <c r="W34" s="39">
        <v>20</v>
      </c>
    </row>
    <row r="35" spans="1:24">
      <c r="A35" s="37" t="s">
        <v>148</v>
      </c>
      <c r="B35" s="37"/>
      <c r="C35" s="37"/>
      <c r="D35" s="37"/>
      <c r="E35" s="296"/>
      <c r="F35" s="49" t="s">
        <v>149</v>
      </c>
      <c r="G35" s="50">
        <v>10</v>
      </c>
      <c r="H35" s="51"/>
      <c r="I35" s="296"/>
      <c r="J35" s="49" t="s">
        <v>192</v>
      </c>
      <c r="K35" s="50">
        <v>15</v>
      </c>
      <c r="L35" s="51"/>
      <c r="M35" s="309"/>
      <c r="N35" s="67"/>
      <c r="O35" s="68"/>
      <c r="P35" s="52"/>
      <c r="Q35" s="296"/>
      <c r="R35" s="148" t="s">
        <v>193</v>
      </c>
      <c r="S35" s="149">
        <v>15</v>
      </c>
      <c r="T35" s="52"/>
      <c r="U35" s="296"/>
      <c r="V35" s="43" t="s">
        <v>194</v>
      </c>
      <c r="W35" s="39">
        <v>5</v>
      </c>
    </row>
    <row r="36" spans="1:24">
      <c r="A36" s="37"/>
      <c r="B36" s="37"/>
      <c r="C36" s="37"/>
      <c r="D36" s="37"/>
      <c r="E36" s="296"/>
      <c r="F36" s="49"/>
      <c r="G36" s="50"/>
      <c r="H36" s="51"/>
      <c r="I36" s="296"/>
      <c r="J36" s="49" t="s">
        <v>195</v>
      </c>
      <c r="K36" s="50">
        <v>1</v>
      </c>
      <c r="L36" s="51"/>
      <c r="M36" s="309"/>
      <c r="N36" s="49"/>
      <c r="O36" s="50"/>
      <c r="P36" s="52"/>
      <c r="Q36" s="296"/>
      <c r="R36" s="148" t="s">
        <v>196</v>
      </c>
      <c r="S36" s="149">
        <v>1</v>
      </c>
      <c r="T36" s="52"/>
      <c r="U36" s="296"/>
      <c r="V36" s="43" t="s">
        <v>197</v>
      </c>
      <c r="W36" s="39">
        <v>1</v>
      </c>
    </row>
    <row r="37" spans="1:24">
      <c r="A37" s="37"/>
      <c r="B37" s="37"/>
      <c r="C37" s="37"/>
      <c r="D37" s="37"/>
      <c r="E37" s="296"/>
      <c r="F37" s="43"/>
      <c r="G37" s="39"/>
      <c r="H37" s="51"/>
      <c r="I37" s="296"/>
      <c r="J37" s="50"/>
      <c r="K37" s="50"/>
      <c r="L37" s="51"/>
      <c r="M37" s="309"/>
      <c r="N37" s="43"/>
      <c r="O37" s="39"/>
      <c r="P37" s="52"/>
      <c r="Q37" s="296"/>
      <c r="R37" s="147" t="s">
        <v>198</v>
      </c>
      <c r="S37" s="144"/>
      <c r="T37" s="47"/>
      <c r="U37" s="296"/>
      <c r="V37" s="43" t="s">
        <v>110</v>
      </c>
      <c r="W37" s="39">
        <v>1</v>
      </c>
    </row>
    <row r="38" spans="1:24">
      <c r="A38" s="37"/>
      <c r="B38" s="37"/>
      <c r="C38" s="37"/>
      <c r="D38" s="37"/>
      <c r="E38" s="296"/>
      <c r="F38" s="43"/>
      <c r="G38" s="39"/>
      <c r="H38" s="51"/>
      <c r="I38" s="296"/>
      <c r="J38" s="39"/>
      <c r="K38" s="39"/>
      <c r="L38" s="71"/>
      <c r="M38" s="309"/>
      <c r="N38" s="43"/>
      <c r="O38" s="39"/>
      <c r="P38" s="52"/>
      <c r="Q38" s="296"/>
      <c r="R38" s="147"/>
      <c r="S38" s="144"/>
      <c r="T38" s="47"/>
      <c r="U38" s="296"/>
      <c r="V38" s="68"/>
      <c r="W38" s="68"/>
    </row>
    <row r="39" spans="1:24">
      <c r="A39" s="37"/>
      <c r="B39" s="37"/>
      <c r="C39" s="37"/>
      <c r="D39" s="37"/>
      <c r="E39" s="296"/>
      <c r="F39" s="43"/>
      <c r="G39" s="39"/>
      <c r="H39" s="44"/>
      <c r="I39" s="296"/>
      <c r="J39" s="44"/>
      <c r="K39" s="44"/>
      <c r="L39" s="44"/>
      <c r="M39" s="309"/>
      <c r="N39" s="43"/>
      <c r="O39" s="39"/>
      <c r="P39" s="63"/>
      <c r="Q39" s="296"/>
      <c r="R39" s="68"/>
      <c r="S39" s="68"/>
      <c r="T39" s="55"/>
      <c r="U39" s="296"/>
      <c r="V39" s="72"/>
      <c r="W39" s="52"/>
    </row>
    <row r="40" spans="1:24">
      <c r="A40" s="293" t="s">
        <v>152</v>
      </c>
      <c r="B40" s="73"/>
      <c r="C40" s="73"/>
      <c r="D40" s="73"/>
      <c r="E40" s="290" t="s">
        <v>153</v>
      </c>
      <c r="F40" s="290"/>
      <c r="G40" s="40">
        <f>SUM(F45*D45+F47*D47+F48*D48)</f>
        <v>90</v>
      </c>
      <c r="H40" s="74">
        <f>SUM(G40*4/G43)</f>
        <v>0.53851907255048614</v>
      </c>
      <c r="I40" s="294" t="s">
        <v>153</v>
      </c>
      <c r="J40" s="290"/>
      <c r="K40" s="40">
        <f>SUM(J45*D45+J47*D47+J48*D48)</f>
        <v>87</v>
      </c>
      <c r="L40" s="74">
        <f>SUM(K40*4/K43)</f>
        <v>0.53105447886464219</v>
      </c>
      <c r="M40" s="290" t="s">
        <v>153</v>
      </c>
      <c r="N40" s="290"/>
      <c r="O40" s="40">
        <f>SUM(N45*D45+N47*D47+N48*D48)</f>
        <v>82.5</v>
      </c>
      <c r="P40" s="74">
        <f>SUM(O40*4/O43)</f>
        <v>0.52009456264775411</v>
      </c>
      <c r="Q40" s="290" t="s">
        <v>153</v>
      </c>
      <c r="R40" s="290"/>
      <c r="S40" s="40">
        <f>SUM(R45*D45+R47*D47+R48*D48)</f>
        <v>92.5</v>
      </c>
      <c r="T40" s="74">
        <f>SUM(S40*4/S43)</f>
        <v>0.54339844323689235</v>
      </c>
      <c r="U40" s="290" t="s">
        <v>153</v>
      </c>
      <c r="V40" s="290"/>
      <c r="W40" s="40">
        <f>SUM(V45*D45+V47*D47+V48*D48)</f>
        <v>90</v>
      </c>
      <c r="X40" s="75">
        <f>SUM(W40*4/W43)</f>
        <v>0.53851907255048614</v>
      </c>
    </row>
    <row r="41" spans="1:24">
      <c r="A41" s="293"/>
      <c r="B41" s="73"/>
      <c r="C41" s="73"/>
      <c r="D41" s="73"/>
      <c r="E41" s="290" t="s">
        <v>154</v>
      </c>
      <c r="F41" s="290"/>
      <c r="G41" s="40">
        <f>SUM(F46*C46+F49*C49)</f>
        <v>22.5</v>
      </c>
      <c r="H41" s="74">
        <f>SUM(G41*9/G43)</f>
        <v>0.30291697830964848</v>
      </c>
      <c r="I41" s="290" t="s">
        <v>154</v>
      </c>
      <c r="J41" s="290"/>
      <c r="K41" s="40">
        <f>SUM(J46*C46+J49*C49)</f>
        <v>22.5</v>
      </c>
      <c r="L41" s="74">
        <f>SUM(K41*9/K43)</f>
        <v>0.30901877002899436</v>
      </c>
      <c r="M41" s="290" t="s">
        <v>154</v>
      </c>
      <c r="N41" s="290"/>
      <c r="O41" s="40">
        <f>SUM(N46*C46+N49*C49)</f>
        <v>22.5</v>
      </c>
      <c r="P41" s="74">
        <f>SUM(O41*9/O43)</f>
        <v>0.31914893617021278</v>
      </c>
      <c r="Q41" s="290" t="s">
        <v>154</v>
      </c>
      <c r="R41" s="290"/>
      <c r="S41" s="40">
        <f>SUM(R46*C46+R49*C49)</f>
        <v>22.5</v>
      </c>
      <c r="T41" s="74">
        <f>SUM(S41*9/S43)</f>
        <v>0.29740049933911</v>
      </c>
      <c r="U41" s="290" t="s">
        <v>154</v>
      </c>
      <c r="V41" s="290"/>
      <c r="W41" s="40">
        <f>SUM(V46*C46+V49*C49)</f>
        <v>22.5</v>
      </c>
      <c r="X41" s="75">
        <f>SUM(W41*9/W43)</f>
        <v>0.30291697830964848</v>
      </c>
    </row>
    <row r="42" spans="1:24">
      <c r="A42" s="293"/>
      <c r="B42" s="73"/>
      <c r="C42" s="73"/>
      <c r="D42" s="73"/>
      <c r="E42" s="290" t="s">
        <v>155</v>
      </c>
      <c r="F42" s="290"/>
      <c r="G42" s="40">
        <f>SUM(F45*B45+F46*B46+F47*B47)</f>
        <v>26.5</v>
      </c>
      <c r="H42" s="74">
        <f>SUM(G42*4/G43)</f>
        <v>0.15856394913986538</v>
      </c>
      <c r="I42" s="290" t="s">
        <v>155</v>
      </c>
      <c r="J42" s="290"/>
      <c r="K42" s="40">
        <f>SUM(J45*B45+J46*B46+J47*B47)</f>
        <v>26.2</v>
      </c>
      <c r="L42" s="74">
        <f>SUM(K42*4/K43)</f>
        <v>0.15992675110636351</v>
      </c>
      <c r="M42" s="290" t="s">
        <v>155</v>
      </c>
      <c r="N42" s="290"/>
      <c r="O42" s="40">
        <f>SUM(N45*B45+N46*B46+N47*B47)</f>
        <v>25.5</v>
      </c>
      <c r="P42" s="74">
        <f>SUM(O42*4/O43)</f>
        <v>0.16075650118203311</v>
      </c>
      <c r="Q42" s="290" t="s">
        <v>155</v>
      </c>
      <c r="R42" s="290"/>
      <c r="S42" s="40">
        <f>SUM(R45*B45+R46*B46+R47*B47)</f>
        <v>27.1</v>
      </c>
      <c r="T42" s="74">
        <f>SUM(S42*4/S43)</f>
        <v>0.15920105742399768</v>
      </c>
      <c r="U42" s="290" t="s">
        <v>155</v>
      </c>
      <c r="V42" s="290"/>
      <c r="W42" s="40">
        <f>SUM(V45*B45+V46*B46+V47*B47)</f>
        <v>26.5</v>
      </c>
      <c r="X42" s="75">
        <f>SUM(W42*4/W43)</f>
        <v>0.15856394913986538</v>
      </c>
    </row>
    <row r="43" spans="1:24">
      <c r="A43" s="293"/>
      <c r="B43" s="73"/>
      <c r="C43" s="73"/>
      <c r="D43" s="73"/>
      <c r="E43" s="290" t="s">
        <v>156</v>
      </c>
      <c r="F43" s="290"/>
      <c r="G43" s="76">
        <f>G40*4+G41*9+G42*4</f>
        <v>668.5</v>
      </c>
      <c r="H43" s="76"/>
      <c r="I43" s="290" t="s">
        <v>156</v>
      </c>
      <c r="J43" s="290"/>
      <c r="K43" s="76">
        <f>K40*4+K41*9+K42*4</f>
        <v>655.29999999999995</v>
      </c>
      <c r="L43" s="76"/>
      <c r="M43" s="290" t="s">
        <v>156</v>
      </c>
      <c r="N43" s="290"/>
      <c r="O43" s="76">
        <f>O40*4+O41*9+O42*4</f>
        <v>634.5</v>
      </c>
      <c r="P43" s="76"/>
      <c r="Q43" s="290" t="s">
        <v>156</v>
      </c>
      <c r="R43" s="290"/>
      <c r="S43" s="76">
        <f>S40*4+S41*9+S42*4</f>
        <v>680.9</v>
      </c>
      <c r="T43" s="76"/>
      <c r="U43" s="290" t="s">
        <v>156</v>
      </c>
      <c r="V43" s="290"/>
      <c r="W43" s="76">
        <f>W40*4+W41*9+W42*4</f>
        <v>668.5</v>
      </c>
    </row>
    <row r="44" spans="1:24" ht="17.25" thickBot="1">
      <c r="A44" s="291" t="s">
        <v>157</v>
      </c>
      <c r="B44" s="292"/>
      <c r="C44" s="292"/>
      <c r="D44" s="292"/>
      <c r="E44" s="77"/>
      <c r="F44" s="78" t="s">
        <v>158</v>
      </c>
      <c r="G44" s="79"/>
      <c r="H44" s="80"/>
      <c r="I44" s="77"/>
      <c r="J44" s="78" t="s">
        <v>158</v>
      </c>
      <c r="K44" s="79"/>
      <c r="L44" s="80"/>
      <c r="M44" s="77"/>
      <c r="N44" s="78" t="s">
        <v>158</v>
      </c>
      <c r="O44" s="79"/>
      <c r="P44" s="80"/>
      <c r="Q44" s="81"/>
      <c r="R44" s="78" t="s">
        <v>158</v>
      </c>
      <c r="S44" s="79"/>
      <c r="T44" s="80"/>
      <c r="U44" s="82"/>
      <c r="V44" s="78" t="s">
        <v>158</v>
      </c>
      <c r="W44" s="83"/>
    </row>
    <row r="45" spans="1:24">
      <c r="A45" s="84" t="s">
        <v>159</v>
      </c>
      <c r="B45" s="85">
        <v>2</v>
      </c>
      <c r="C45" s="85">
        <v>0</v>
      </c>
      <c r="D45" s="86">
        <v>15</v>
      </c>
      <c r="E45" s="77"/>
      <c r="F45" s="87">
        <v>5.5</v>
      </c>
      <c r="G45" s="88" t="s">
        <v>160</v>
      </c>
      <c r="H45" s="89"/>
      <c r="I45" s="77"/>
      <c r="J45" s="87">
        <v>5.2</v>
      </c>
      <c r="K45" s="88" t="s">
        <v>160</v>
      </c>
      <c r="L45" s="89"/>
      <c r="M45" s="77"/>
      <c r="N45" s="87">
        <v>5</v>
      </c>
      <c r="O45" s="88" t="s">
        <v>160</v>
      </c>
      <c r="P45" s="89"/>
      <c r="Q45" s="81"/>
      <c r="R45" s="154">
        <v>5.4</v>
      </c>
      <c r="S45" s="88" t="s">
        <v>160</v>
      </c>
      <c r="T45" s="89"/>
      <c r="U45" s="82"/>
      <c r="V45" s="87">
        <v>5.5</v>
      </c>
      <c r="W45" s="90" t="s">
        <v>160</v>
      </c>
    </row>
    <row r="46" spans="1:24">
      <c r="A46" s="84" t="s">
        <v>161</v>
      </c>
      <c r="B46" s="85">
        <v>7</v>
      </c>
      <c r="C46" s="85">
        <v>5</v>
      </c>
      <c r="D46" s="86">
        <v>0</v>
      </c>
      <c r="E46" s="77"/>
      <c r="F46" s="91">
        <v>2</v>
      </c>
      <c r="G46" s="92" t="s">
        <v>160</v>
      </c>
      <c r="H46" s="89"/>
      <c r="I46" s="77"/>
      <c r="J46" s="91">
        <v>2</v>
      </c>
      <c r="K46" s="92" t="s">
        <v>160</v>
      </c>
      <c r="L46" s="89"/>
      <c r="M46" s="77"/>
      <c r="N46" s="91">
        <v>2</v>
      </c>
      <c r="O46" s="92" t="s">
        <v>160</v>
      </c>
      <c r="P46" s="89"/>
      <c r="Q46" s="81"/>
      <c r="R46" s="155">
        <v>2</v>
      </c>
      <c r="S46" s="92" t="s">
        <v>160</v>
      </c>
      <c r="T46" s="89"/>
      <c r="U46" s="82"/>
      <c r="V46" s="91">
        <v>2</v>
      </c>
      <c r="W46" s="93" t="s">
        <v>160</v>
      </c>
    </row>
    <row r="47" spans="1:24">
      <c r="A47" s="84" t="s">
        <v>162</v>
      </c>
      <c r="B47" s="85">
        <v>1</v>
      </c>
      <c r="C47" s="85">
        <v>0</v>
      </c>
      <c r="D47" s="86">
        <v>5</v>
      </c>
      <c r="E47" s="77"/>
      <c r="F47" s="91">
        <v>1.5</v>
      </c>
      <c r="G47" s="92" t="s">
        <v>160</v>
      </c>
      <c r="H47" s="89"/>
      <c r="I47" s="77"/>
      <c r="J47" s="91">
        <v>1.8</v>
      </c>
      <c r="K47" s="92" t="s">
        <v>160</v>
      </c>
      <c r="L47" s="89"/>
      <c r="M47" s="77"/>
      <c r="N47" s="91">
        <v>1.5</v>
      </c>
      <c r="O47" s="92" t="s">
        <v>160</v>
      </c>
      <c r="P47" s="89"/>
      <c r="Q47" s="82"/>
      <c r="R47" s="155">
        <v>2.2999999999999998</v>
      </c>
      <c r="S47" s="92" t="s">
        <v>160</v>
      </c>
      <c r="T47" s="89"/>
      <c r="U47" s="82"/>
      <c r="V47" s="91">
        <v>1.5</v>
      </c>
      <c r="W47" s="93" t="s">
        <v>160</v>
      </c>
    </row>
    <row r="48" spans="1:24">
      <c r="A48" s="84" t="s">
        <v>163</v>
      </c>
      <c r="B48" s="85">
        <v>0</v>
      </c>
      <c r="C48" s="85">
        <v>0</v>
      </c>
      <c r="D48" s="86">
        <v>15</v>
      </c>
      <c r="E48" s="77"/>
      <c r="F48" s="91"/>
      <c r="G48" s="92" t="s">
        <v>160</v>
      </c>
      <c r="H48" s="89"/>
      <c r="I48" s="77"/>
      <c r="J48" s="91"/>
      <c r="K48" s="92" t="s">
        <v>160</v>
      </c>
      <c r="L48" s="89"/>
      <c r="M48" s="77"/>
      <c r="N48" s="91"/>
      <c r="O48" s="92" t="s">
        <v>160</v>
      </c>
      <c r="P48" s="89"/>
      <c r="Q48" s="82"/>
      <c r="R48" s="155"/>
      <c r="S48" s="92" t="s">
        <v>160</v>
      </c>
      <c r="T48" s="89"/>
      <c r="U48" s="82"/>
      <c r="V48" s="91"/>
      <c r="W48" s="93" t="s">
        <v>160</v>
      </c>
    </row>
    <row r="49" spans="1:23">
      <c r="A49" s="84" t="s">
        <v>164</v>
      </c>
      <c r="B49" s="85">
        <v>0</v>
      </c>
      <c r="C49" s="85">
        <v>5</v>
      </c>
      <c r="D49" s="86">
        <v>0</v>
      </c>
      <c r="E49" s="77"/>
      <c r="F49" s="91">
        <v>2.5</v>
      </c>
      <c r="G49" s="92" t="s">
        <v>160</v>
      </c>
      <c r="H49" s="89"/>
      <c r="I49" s="77"/>
      <c r="J49" s="91">
        <v>2.5</v>
      </c>
      <c r="K49" s="92" t="s">
        <v>160</v>
      </c>
      <c r="L49" s="89"/>
      <c r="M49" s="77"/>
      <c r="N49" s="91">
        <v>2.5</v>
      </c>
      <c r="O49" s="92" t="s">
        <v>160</v>
      </c>
      <c r="P49" s="89"/>
      <c r="Q49" s="82"/>
      <c r="R49" s="155">
        <v>2.5</v>
      </c>
      <c r="S49" s="92" t="s">
        <v>160</v>
      </c>
      <c r="T49" s="89"/>
      <c r="U49" s="82"/>
      <c r="V49" s="91">
        <v>2.5</v>
      </c>
      <c r="W49" s="93" t="s">
        <v>160</v>
      </c>
    </row>
    <row r="50" spans="1:23" ht="17.25" thickBot="1">
      <c r="A50" s="94" t="s">
        <v>165</v>
      </c>
      <c r="B50" s="95"/>
      <c r="C50" s="95"/>
      <c r="D50" s="95"/>
      <c r="E50" s="96"/>
      <c r="F50" s="97">
        <f>SUM(G43)</f>
        <v>668.5</v>
      </c>
      <c r="G50" s="98" t="s">
        <v>166</v>
      </c>
      <c r="H50" s="99"/>
      <c r="I50" s="96"/>
      <c r="J50" s="97">
        <f>SUM(K43)</f>
        <v>655.29999999999995</v>
      </c>
      <c r="K50" s="98" t="s">
        <v>166</v>
      </c>
      <c r="L50" s="99"/>
      <c r="M50" s="96"/>
      <c r="N50" s="97">
        <f>SUM(O43)</f>
        <v>634.5</v>
      </c>
      <c r="O50" s="98" t="s">
        <v>166</v>
      </c>
      <c r="P50" s="99"/>
      <c r="Q50" s="100"/>
      <c r="R50" s="97">
        <f>SUM(S43)</f>
        <v>680.9</v>
      </c>
      <c r="S50" s="98" t="s">
        <v>166</v>
      </c>
      <c r="T50" s="99"/>
      <c r="U50" s="100"/>
      <c r="V50" s="97">
        <f>SUM(W43)</f>
        <v>668.5</v>
      </c>
      <c r="W50" s="101" t="s">
        <v>166</v>
      </c>
    </row>
    <row r="51" spans="1:23">
      <c r="A51" s="102"/>
      <c r="B51" s="102"/>
      <c r="C51" s="102"/>
      <c r="D51" s="102"/>
      <c r="E51" s="103"/>
      <c r="F51" s="103"/>
      <c r="G51" s="103"/>
      <c r="H51" s="103"/>
      <c r="I51" s="103"/>
      <c r="J51" s="104"/>
      <c r="K51" s="104"/>
      <c r="L51" s="104"/>
      <c r="M51" s="103"/>
      <c r="N51" s="104"/>
      <c r="O51" s="104"/>
      <c r="P51" s="104"/>
      <c r="Q51" s="103"/>
      <c r="R51" s="104"/>
      <c r="S51" s="104"/>
      <c r="T51" s="104"/>
      <c r="U51" s="103"/>
      <c r="V51" s="104"/>
      <c r="W51" s="103"/>
    </row>
    <row r="52" spans="1:23">
      <c r="A52" s="102"/>
      <c r="B52" s="102"/>
      <c r="C52" s="102"/>
      <c r="D52" s="102"/>
      <c r="E52" s="103"/>
      <c r="F52" s="103"/>
      <c r="G52" s="103"/>
      <c r="H52" s="103"/>
      <c r="I52" s="103"/>
      <c r="J52" s="104"/>
      <c r="K52" s="104"/>
      <c r="L52" s="104"/>
      <c r="M52" s="103"/>
      <c r="N52" s="104"/>
      <c r="O52" s="104"/>
      <c r="P52" s="104"/>
      <c r="Q52" s="103"/>
      <c r="R52" s="105" t="s">
        <v>167</v>
      </c>
      <c r="S52" s="104"/>
      <c r="T52" s="104"/>
      <c r="U52" s="104"/>
      <c r="V52" s="104"/>
      <c r="W52" s="103"/>
    </row>
    <row r="53" spans="1:23">
      <c r="A53" s="102"/>
      <c r="B53" s="102"/>
      <c r="C53" s="102"/>
      <c r="D53" s="102"/>
      <c r="E53" s="103"/>
      <c r="F53" s="103"/>
      <c r="G53" s="103"/>
      <c r="H53" s="103"/>
      <c r="I53" s="103"/>
      <c r="J53" s="104"/>
      <c r="K53" s="104"/>
      <c r="L53" s="104"/>
      <c r="M53" s="103"/>
      <c r="N53" s="104"/>
      <c r="O53" s="104"/>
      <c r="P53" s="104"/>
      <c r="Q53" s="103"/>
      <c r="R53" s="105" t="s">
        <v>168</v>
      </c>
      <c r="S53" s="104"/>
      <c r="T53" s="104"/>
      <c r="U53" s="104"/>
      <c r="V53" s="104"/>
      <c r="W53" s="103"/>
    </row>
    <row r="54" spans="1:23">
      <c r="A54" s="102"/>
      <c r="B54" s="102"/>
      <c r="C54" s="102"/>
      <c r="D54" s="102"/>
      <c r="E54" s="103"/>
      <c r="F54" s="103"/>
      <c r="G54" s="103"/>
      <c r="H54" s="103"/>
      <c r="I54" s="103"/>
      <c r="J54" s="104"/>
      <c r="K54" s="104"/>
      <c r="L54" s="104"/>
      <c r="M54" s="103"/>
      <c r="N54" s="104"/>
      <c r="O54" s="104"/>
      <c r="P54" s="104"/>
      <c r="Q54" s="103"/>
      <c r="R54" s="104" t="s">
        <v>169</v>
      </c>
      <c r="S54" s="104"/>
      <c r="T54" s="104"/>
      <c r="U54" s="104"/>
      <c r="V54" s="104"/>
      <c r="W54" s="103"/>
    </row>
    <row r="55" spans="1:23">
      <c r="A55" s="102"/>
      <c r="B55" s="102"/>
      <c r="C55" s="102"/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4"/>
      <c r="T55" s="104"/>
      <c r="U55" s="104"/>
      <c r="V55" s="104"/>
      <c r="W55" s="103"/>
    </row>
    <row r="56" spans="1:23">
      <c r="A56" s="102"/>
      <c r="B56" s="102"/>
      <c r="C56" s="102"/>
      <c r="D56" s="102"/>
      <c r="E56" s="104"/>
      <c r="F56" s="104"/>
      <c r="G56" s="104"/>
      <c r="H56" s="104"/>
      <c r="I56" s="103"/>
      <c r="J56" s="103"/>
      <c r="K56" s="103"/>
      <c r="L56" s="103"/>
      <c r="M56" s="103"/>
      <c r="N56" s="103"/>
      <c r="O56" s="103"/>
      <c r="P56" s="103"/>
      <c r="Q56" s="103"/>
      <c r="R56" s="104"/>
      <c r="S56" s="104"/>
      <c r="T56" s="104"/>
      <c r="U56" s="104"/>
      <c r="V56" s="104"/>
      <c r="W56" s="103"/>
    </row>
    <row r="57" spans="1:23">
      <c r="A57" s="102"/>
      <c r="B57" s="102"/>
      <c r="C57" s="102"/>
      <c r="D57" s="102"/>
      <c r="E57" s="104"/>
      <c r="F57" s="104"/>
      <c r="G57" s="104"/>
      <c r="H57" s="104"/>
      <c r="I57" s="103"/>
      <c r="J57" s="103"/>
      <c r="K57" s="103"/>
      <c r="L57" s="103"/>
      <c r="M57" s="103"/>
      <c r="N57" s="103"/>
      <c r="O57" s="103"/>
      <c r="P57" s="103"/>
      <c r="Q57" s="103"/>
      <c r="R57" s="104"/>
      <c r="S57" s="104"/>
      <c r="T57" s="104"/>
      <c r="U57" s="104"/>
      <c r="V57" s="104"/>
      <c r="W57" s="103"/>
    </row>
    <row r="58" spans="1:23">
      <c r="A58" s="102"/>
      <c r="B58" s="102"/>
      <c r="C58" s="102"/>
      <c r="D58" s="102"/>
      <c r="E58" s="30"/>
      <c r="F58" s="30"/>
      <c r="G58" s="30"/>
      <c r="H58" s="30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4"/>
      <c r="T58" s="104"/>
      <c r="U58" s="104"/>
      <c r="V58" s="104"/>
      <c r="W58" s="103"/>
    </row>
    <row r="59" spans="1:23">
      <c r="A59" s="102"/>
      <c r="B59" s="102"/>
      <c r="C59" s="102"/>
      <c r="D59" s="102"/>
      <c r="E59" s="30"/>
      <c r="F59" s="30"/>
      <c r="G59" s="30"/>
      <c r="H59" s="30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3">
      <c r="A60" s="102"/>
      <c r="B60" s="102"/>
      <c r="C60" s="102"/>
      <c r="D60" s="102"/>
      <c r="E60" s="30"/>
      <c r="F60" s="30"/>
      <c r="G60" s="30"/>
      <c r="H60" s="30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1:23">
      <c r="E61" s="30"/>
      <c r="F61" s="30"/>
      <c r="G61" s="30"/>
      <c r="H61" s="30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3">
      <c r="E62" s="30"/>
      <c r="F62" s="30"/>
      <c r="G62" s="30"/>
      <c r="H62" s="30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</row>
    <row r="63" spans="1:23">
      <c r="E63" s="30"/>
      <c r="F63" s="30"/>
      <c r="G63" s="30"/>
      <c r="H63" s="30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</row>
    <row r="64" spans="1:23">
      <c r="E64" s="30"/>
      <c r="F64" s="30"/>
      <c r="G64" s="30"/>
      <c r="H64" s="30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</row>
    <row r="65" spans="5:22"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5:22"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5:22"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5:22"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5:22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5:22"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5:22"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5:22"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5:22"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5:22"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5:22"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5:22"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5:22"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5:22"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5:22"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</sheetData>
  <mergeCells count="58">
    <mergeCell ref="U3:W3"/>
    <mergeCell ref="A1:G1"/>
    <mergeCell ref="E3:G3"/>
    <mergeCell ref="I3:K3"/>
    <mergeCell ref="M3:O3"/>
    <mergeCell ref="Q3:S3"/>
    <mergeCell ref="E12:E17"/>
    <mergeCell ref="I12:I17"/>
    <mergeCell ref="M12:M17"/>
    <mergeCell ref="Q12:Q17"/>
    <mergeCell ref="U12:U17"/>
    <mergeCell ref="E6:E11"/>
    <mergeCell ref="I6:I11"/>
    <mergeCell ref="M6:M11"/>
    <mergeCell ref="Q6:Q11"/>
    <mergeCell ref="U6:U11"/>
    <mergeCell ref="E24:E30"/>
    <mergeCell ref="I24:I30"/>
    <mergeCell ref="M24:M30"/>
    <mergeCell ref="Q24:Q30"/>
    <mergeCell ref="U24:U30"/>
    <mergeCell ref="E18:E23"/>
    <mergeCell ref="I18:I23"/>
    <mergeCell ref="M18:M23"/>
    <mergeCell ref="Q18:Q23"/>
    <mergeCell ref="U18:U23"/>
    <mergeCell ref="U31:U33"/>
    <mergeCell ref="E34:E39"/>
    <mergeCell ref="I34:I39"/>
    <mergeCell ref="M34:M39"/>
    <mergeCell ref="Q34:Q39"/>
    <mergeCell ref="U34:U39"/>
    <mergeCell ref="Q41:R41"/>
    <mergeCell ref="E31:E33"/>
    <mergeCell ref="I31:I33"/>
    <mergeCell ref="M31:M33"/>
    <mergeCell ref="Q31:Q33"/>
    <mergeCell ref="A44:D44"/>
    <mergeCell ref="U41:V41"/>
    <mergeCell ref="E42:F42"/>
    <mergeCell ref="I42:J42"/>
    <mergeCell ref="M42:N42"/>
    <mergeCell ref="Q42:R42"/>
    <mergeCell ref="U42:V42"/>
    <mergeCell ref="A40:A43"/>
    <mergeCell ref="E40:F40"/>
    <mergeCell ref="I40:J40"/>
    <mergeCell ref="M40:N40"/>
    <mergeCell ref="Q40:R40"/>
    <mergeCell ref="U40:V40"/>
    <mergeCell ref="E41:F41"/>
    <mergeCell ref="I41:J41"/>
    <mergeCell ref="M41:N41"/>
    <mergeCell ref="E43:F43"/>
    <mergeCell ref="I43:J43"/>
    <mergeCell ref="M43:N43"/>
    <mergeCell ref="Q43:R43"/>
    <mergeCell ref="U43:V43"/>
  </mergeCells>
  <phoneticPr fontId="4" type="noConversion"/>
  <pageMargins left="0" right="0" top="0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X79"/>
  <sheetViews>
    <sheetView topLeftCell="A4" zoomScaleNormal="100" workbookViewId="0">
      <selection activeCell="AD12" sqref="AD12"/>
    </sheetView>
  </sheetViews>
  <sheetFormatPr defaultColWidth="9" defaultRowHeight="16.5"/>
  <cols>
    <col min="1" max="1" width="9.25" style="29" customWidth="1"/>
    <col min="2" max="4" width="0.875" style="29" hidden="1" customWidth="1"/>
    <col min="5" max="5" width="3" style="28" customWidth="1"/>
    <col min="6" max="6" width="8.25" style="28" customWidth="1"/>
    <col min="7" max="7" width="7.25" style="28" customWidth="1"/>
    <col min="8" max="8" width="4.625" style="28" hidden="1" customWidth="1"/>
    <col min="9" max="9" width="3" style="28" customWidth="1"/>
    <col min="10" max="10" width="8.125" style="28" customWidth="1"/>
    <col min="11" max="11" width="6.375" style="28" customWidth="1"/>
    <col min="12" max="12" width="5.5" style="28" hidden="1" customWidth="1"/>
    <col min="13" max="13" width="2.75" style="28" customWidth="1"/>
    <col min="14" max="14" width="7.75" style="28" customWidth="1"/>
    <col min="15" max="15" width="6.25" style="28" customWidth="1"/>
    <col min="16" max="16" width="10.625" style="28" hidden="1" customWidth="1"/>
    <col min="17" max="17" width="3.625" style="28" customWidth="1"/>
    <col min="18" max="18" width="8.875" style="28" customWidth="1"/>
    <col min="19" max="19" width="7.125" style="28" customWidth="1"/>
    <col min="20" max="20" width="10.625" style="28" hidden="1" customWidth="1"/>
    <col min="21" max="21" width="3.625" style="28" customWidth="1"/>
    <col min="22" max="22" width="8.125" style="28" customWidth="1"/>
    <col min="23" max="23" width="7.5" style="30" customWidth="1"/>
    <col min="24" max="24" width="12" style="28" hidden="1" customWidth="1"/>
    <col min="25" max="25" width="10.625" style="28" customWidth="1"/>
    <col min="26" max="16384" width="9" style="28"/>
  </cols>
  <sheetData>
    <row r="1" spans="1:23" ht="21">
      <c r="A1" s="307" t="s">
        <v>83</v>
      </c>
      <c r="B1" s="307"/>
      <c r="C1" s="307"/>
      <c r="D1" s="307"/>
      <c r="E1" s="307"/>
      <c r="F1" s="307"/>
      <c r="G1" s="307"/>
      <c r="H1" s="27"/>
      <c r="S1" s="27"/>
      <c r="T1" s="27"/>
      <c r="W1" s="28"/>
    </row>
    <row r="2" spans="1:23">
      <c r="A2" s="29" t="s">
        <v>84</v>
      </c>
    </row>
    <row r="3" spans="1:23">
      <c r="A3" s="31" t="s">
        <v>85</v>
      </c>
      <c r="E3" s="306" t="s">
        <v>199</v>
      </c>
      <c r="F3" s="306"/>
      <c r="G3" s="306"/>
      <c r="H3" s="32"/>
      <c r="I3" s="306" t="s">
        <v>200</v>
      </c>
      <c r="J3" s="306"/>
      <c r="K3" s="306"/>
      <c r="L3" s="32"/>
      <c r="M3" s="306" t="s">
        <v>201</v>
      </c>
      <c r="N3" s="306"/>
      <c r="O3" s="306"/>
      <c r="P3" s="32"/>
      <c r="Q3" s="306" t="s">
        <v>202</v>
      </c>
      <c r="R3" s="306"/>
      <c r="S3" s="306"/>
      <c r="T3" s="32"/>
      <c r="U3" s="306" t="s">
        <v>203</v>
      </c>
      <c r="V3" s="306"/>
      <c r="W3" s="306"/>
    </row>
    <row r="4" spans="1:23">
      <c r="A4" s="31" t="s">
        <v>91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3"/>
      <c r="W4" s="34"/>
    </row>
    <row r="5" spans="1:23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6.5" customHeight="1">
      <c r="A6" s="37" t="s">
        <v>92</v>
      </c>
      <c r="B6" s="37"/>
      <c r="C6" s="37"/>
      <c r="D6" s="37"/>
      <c r="E6" s="310" t="str">
        <f>葷食菜單2!A23</f>
        <v>胚芽飯</v>
      </c>
      <c r="F6" s="106" t="s">
        <v>93</v>
      </c>
      <c r="G6" s="107">
        <v>80</v>
      </c>
      <c r="H6" s="40"/>
      <c r="I6" s="310" t="str">
        <f>葷食菜單2!C23</f>
        <v>日式烏龍麵</v>
      </c>
      <c r="J6" s="174" t="s">
        <v>340</v>
      </c>
      <c r="K6" s="175">
        <v>200</v>
      </c>
      <c r="L6" s="40"/>
      <c r="M6" s="310" t="str">
        <f>葷食菜單2!E23</f>
        <v>白飯</v>
      </c>
      <c r="N6" s="43" t="s">
        <v>204</v>
      </c>
      <c r="O6" s="39">
        <v>100</v>
      </c>
      <c r="P6" s="44"/>
      <c r="Q6" s="310" t="str">
        <f>葷食菜單2!G23</f>
        <v>小米飯</v>
      </c>
      <c r="R6" s="43" t="s">
        <v>93</v>
      </c>
      <c r="S6" s="39">
        <v>80</v>
      </c>
      <c r="T6" s="40"/>
      <c r="U6" s="310" t="str">
        <f>葷食菜單2!I23</f>
        <v>蕎麥飯</v>
      </c>
      <c r="V6" s="43" t="s">
        <v>93</v>
      </c>
      <c r="W6" s="39">
        <v>80</v>
      </c>
    </row>
    <row r="7" spans="1:23">
      <c r="A7" s="37"/>
      <c r="B7" s="37"/>
      <c r="C7" s="37"/>
      <c r="D7" s="37"/>
      <c r="E7" s="311"/>
      <c r="F7" s="41" t="s">
        <v>95</v>
      </c>
      <c r="G7" s="42">
        <v>20</v>
      </c>
      <c r="H7" s="40"/>
      <c r="I7" s="311"/>
      <c r="J7" s="163" t="s">
        <v>131</v>
      </c>
      <c r="K7" s="164">
        <v>20</v>
      </c>
      <c r="L7" s="40"/>
      <c r="M7" s="311"/>
      <c r="N7" s="43"/>
      <c r="O7" s="39"/>
      <c r="P7" s="44"/>
      <c r="Q7" s="311"/>
      <c r="R7" s="43" t="s">
        <v>94</v>
      </c>
      <c r="S7" s="39">
        <v>20</v>
      </c>
      <c r="T7" s="40"/>
      <c r="U7" s="311"/>
      <c r="V7" s="43" t="s">
        <v>176</v>
      </c>
      <c r="W7" s="39">
        <v>20</v>
      </c>
    </row>
    <row r="8" spans="1:23">
      <c r="A8" s="37"/>
      <c r="B8" s="37"/>
      <c r="C8" s="37"/>
      <c r="D8" s="37"/>
      <c r="E8" s="311"/>
      <c r="F8" s="48"/>
      <c r="G8" s="48"/>
      <c r="H8" s="40"/>
      <c r="I8" s="311"/>
      <c r="J8" s="179" t="s">
        <v>104</v>
      </c>
      <c r="K8" s="180">
        <v>15</v>
      </c>
      <c r="L8" s="40"/>
      <c r="M8" s="311"/>
      <c r="N8" s="43"/>
      <c r="O8" s="39"/>
      <c r="P8" s="44"/>
      <c r="Q8" s="311"/>
      <c r="R8" s="45"/>
      <c r="S8" s="45"/>
      <c r="T8" s="40"/>
      <c r="U8" s="311"/>
      <c r="V8" s="46"/>
      <c r="W8" s="45"/>
    </row>
    <row r="9" spans="1:23">
      <c r="A9" s="37"/>
      <c r="B9" s="37"/>
      <c r="C9" s="37"/>
      <c r="D9" s="37"/>
      <c r="E9" s="311"/>
      <c r="F9" s="45"/>
      <c r="G9" s="45"/>
      <c r="H9" s="40"/>
      <c r="I9" s="311"/>
      <c r="J9" s="179" t="s">
        <v>109</v>
      </c>
      <c r="K9" s="180">
        <v>5</v>
      </c>
      <c r="L9" s="40"/>
      <c r="M9" s="311"/>
      <c r="N9" s="43"/>
      <c r="O9" s="39"/>
      <c r="P9" s="47"/>
      <c r="Q9" s="311"/>
      <c r="R9" s="45"/>
      <c r="S9" s="45"/>
      <c r="T9" s="40"/>
      <c r="U9" s="311"/>
      <c r="V9" s="46"/>
      <c r="W9" s="45"/>
    </row>
    <row r="10" spans="1:23">
      <c r="A10" s="37"/>
      <c r="B10" s="37"/>
      <c r="C10" s="37"/>
      <c r="D10" s="37"/>
      <c r="E10" s="311"/>
      <c r="F10" s="45"/>
      <c r="G10" s="45"/>
      <c r="H10" s="40"/>
      <c r="I10" s="311"/>
      <c r="J10" s="179" t="s">
        <v>323</v>
      </c>
      <c r="K10" s="180">
        <v>10</v>
      </c>
      <c r="L10" s="40"/>
      <c r="M10" s="311"/>
      <c r="N10" s="58"/>
      <c r="O10" s="39"/>
      <c r="P10" s="47"/>
      <c r="Q10" s="311"/>
      <c r="R10" s="45"/>
      <c r="S10" s="45"/>
      <c r="T10" s="40"/>
      <c r="U10" s="311"/>
      <c r="V10" s="46"/>
      <c r="W10" s="45"/>
    </row>
    <row r="11" spans="1:23">
      <c r="A11" s="37" t="s">
        <v>98</v>
      </c>
      <c r="B11" s="37"/>
      <c r="C11" s="37"/>
      <c r="D11" s="37"/>
      <c r="E11" s="311"/>
      <c r="F11" s="45"/>
      <c r="G11" s="45"/>
      <c r="H11" s="40"/>
      <c r="I11" s="311"/>
      <c r="J11" s="179" t="s">
        <v>126</v>
      </c>
      <c r="K11" s="180">
        <v>3</v>
      </c>
      <c r="L11" s="48"/>
      <c r="M11" s="311"/>
      <c r="N11" s="58"/>
      <c r="O11" s="47"/>
      <c r="P11" s="47"/>
      <c r="Q11" s="311"/>
      <c r="R11" s="45"/>
      <c r="S11" s="45"/>
      <c r="T11" s="45"/>
      <c r="U11" s="311"/>
      <c r="V11" s="45"/>
      <c r="W11" s="45"/>
    </row>
    <row r="12" spans="1:23" ht="16.5" customHeight="1">
      <c r="A12" s="37" t="s">
        <v>92</v>
      </c>
      <c r="B12" s="37"/>
      <c r="C12" s="37"/>
      <c r="D12" s="37"/>
      <c r="E12" s="295" t="str">
        <f>葷食菜單2!A24</f>
        <v>沙茶豬柳</v>
      </c>
      <c r="F12" s="49" t="s">
        <v>100</v>
      </c>
      <c r="G12" s="50">
        <v>40</v>
      </c>
      <c r="H12" s="51"/>
      <c r="I12" s="295" t="str">
        <f>葷食菜單2!C24</f>
        <v>五香雞丁</v>
      </c>
      <c r="J12" s="167" t="s">
        <v>99</v>
      </c>
      <c r="K12" s="168">
        <v>70</v>
      </c>
      <c r="L12" s="51"/>
      <c r="M12" s="308" t="str">
        <f>葷食菜單2!E24</f>
        <v>咕咾肉</v>
      </c>
      <c r="N12" s="49" t="s">
        <v>205</v>
      </c>
      <c r="O12" s="50">
        <v>40</v>
      </c>
      <c r="P12" s="52"/>
      <c r="Q12" s="295" t="str">
        <f>葷食菜單2!G24</f>
        <v>三杯魚</v>
      </c>
      <c r="R12" s="49" t="s">
        <v>101</v>
      </c>
      <c r="S12" s="50">
        <v>70</v>
      </c>
      <c r="T12" s="52"/>
      <c r="U12" s="295" t="str">
        <f>葷食菜單2!I24</f>
        <v>紅顏炒蛋</v>
      </c>
      <c r="V12" s="160" t="s">
        <v>120</v>
      </c>
      <c r="W12" s="161">
        <v>60</v>
      </c>
    </row>
    <row r="13" spans="1:23">
      <c r="A13" s="37" t="s">
        <v>102</v>
      </c>
      <c r="B13" s="37"/>
      <c r="C13" s="37"/>
      <c r="D13" s="37"/>
      <c r="E13" s="296"/>
      <c r="F13" s="49" t="s">
        <v>104</v>
      </c>
      <c r="G13" s="50">
        <v>15</v>
      </c>
      <c r="H13" s="51"/>
      <c r="I13" s="296"/>
      <c r="J13" s="167" t="s">
        <v>110</v>
      </c>
      <c r="K13" s="168">
        <v>1</v>
      </c>
      <c r="L13" s="51"/>
      <c r="M13" s="309"/>
      <c r="N13" s="43" t="s">
        <v>206</v>
      </c>
      <c r="O13" s="39">
        <v>5</v>
      </c>
      <c r="P13" s="52"/>
      <c r="Q13" s="296"/>
      <c r="R13" s="49" t="s">
        <v>111</v>
      </c>
      <c r="S13" s="50">
        <v>1</v>
      </c>
      <c r="T13" s="52"/>
      <c r="U13" s="296"/>
      <c r="V13" s="160" t="s">
        <v>109</v>
      </c>
      <c r="W13" s="161">
        <v>10</v>
      </c>
    </row>
    <row r="14" spans="1:23">
      <c r="A14" s="37"/>
      <c r="B14" s="37"/>
      <c r="C14" s="37"/>
      <c r="D14" s="37"/>
      <c r="E14" s="296"/>
      <c r="F14" s="49" t="s">
        <v>106</v>
      </c>
      <c r="G14" s="50">
        <v>3</v>
      </c>
      <c r="H14" s="51"/>
      <c r="I14" s="296"/>
      <c r="J14" s="172" t="s">
        <v>207</v>
      </c>
      <c r="K14" s="173">
        <v>1</v>
      </c>
      <c r="L14" s="51"/>
      <c r="M14" s="309"/>
      <c r="N14" s="115" t="s">
        <v>208</v>
      </c>
      <c r="O14" s="39">
        <v>5</v>
      </c>
      <c r="P14" s="52"/>
      <c r="Q14" s="296"/>
      <c r="R14" s="49" t="s">
        <v>207</v>
      </c>
      <c r="S14" s="50">
        <v>1</v>
      </c>
      <c r="T14" s="52"/>
      <c r="U14" s="296"/>
      <c r="V14" s="160" t="s">
        <v>126</v>
      </c>
      <c r="W14" s="161">
        <v>3</v>
      </c>
    </row>
    <row r="15" spans="1:23">
      <c r="A15" s="37"/>
      <c r="B15" s="37"/>
      <c r="C15" s="37"/>
      <c r="D15" s="37"/>
      <c r="E15" s="296"/>
      <c r="F15" s="49"/>
      <c r="G15" s="50"/>
      <c r="H15" s="51"/>
      <c r="I15" s="296"/>
      <c r="J15" s="172" t="s">
        <v>108</v>
      </c>
      <c r="K15" s="173"/>
      <c r="L15" s="51"/>
      <c r="M15" s="309"/>
      <c r="N15" s="43"/>
      <c r="O15" s="39"/>
      <c r="P15" s="52"/>
      <c r="Q15" s="296"/>
      <c r="R15" s="43" t="s">
        <v>209</v>
      </c>
      <c r="S15" s="39">
        <v>1</v>
      </c>
      <c r="T15" s="52"/>
      <c r="U15" s="296"/>
      <c r="V15" s="43"/>
      <c r="W15" s="68"/>
    </row>
    <row r="16" spans="1:23">
      <c r="A16" s="37"/>
      <c r="B16" s="37"/>
      <c r="C16" s="37"/>
      <c r="D16" s="37"/>
      <c r="E16" s="296"/>
      <c r="F16" s="47"/>
      <c r="G16" s="47"/>
      <c r="H16" s="44"/>
      <c r="I16" s="296"/>
      <c r="J16" s="173"/>
      <c r="K16" s="176"/>
      <c r="L16" s="54"/>
      <c r="M16" s="309"/>
      <c r="N16" s="55"/>
      <c r="O16" s="55"/>
      <c r="P16" s="55"/>
      <c r="Q16" s="296"/>
      <c r="R16" s="116" t="s">
        <v>114</v>
      </c>
      <c r="S16" s="55"/>
      <c r="T16" s="55"/>
      <c r="U16" s="296"/>
      <c r="V16" s="68"/>
      <c r="W16" s="68"/>
    </row>
    <row r="17" spans="1:23" ht="16.5" customHeight="1">
      <c r="A17" s="37" t="s">
        <v>115</v>
      </c>
      <c r="B17" s="37"/>
      <c r="C17" s="37"/>
      <c r="D17" s="37"/>
      <c r="E17" s="295" t="str">
        <f>葷食菜單2!A25</f>
        <v>翡翠筍</v>
      </c>
      <c r="F17" s="43" t="s">
        <v>183</v>
      </c>
      <c r="G17" s="39">
        <v>50</v>
      </c>
      <c r="H17" s="51"/>
      <c r="I17" s="295" t="str">
        <f>葷食菜單2!C25</f>
        <v>鍋貼</v>
      </c>
      <c r="J17" s="167" t="s">
        <v>341</v>
      </c>
      <c r="K17" s="168">
        <v>20</v>
      </c>
      <c r="L17" s="51"/>
      <c r="M17" s="308" t="str">
        <f>葷食菜單2!E25</f>
        <v>阿婆滷蛋</v>
      </c>
      <c r="N17" s="49" t="s">
        <v>210</v>
      </c>
      <c r="O17" s="50">
        <v>45</v>
      </c>
      <c r="P17" s="52"/>
      <c r="Q17" s="295" t="str">
        <f>葷食菜單2!G25</f>
        <v>綜合滷味</v>
      </c>
      <c r="R17" s="49" t="s">
        <v>103</v>
      </c>
      <c r="S17" s="50">
        <v>35</v>
      </c>
      <c r="T17" s="52"/>
      <c r="U17" s="312" t="str">
        <f>葷食菜單2!I25</f>
        <v>蘿蔔總匯(蔬)</v>
      </c>
      <c r="V17" s="49" t="s">
        <v>145</v>
      </c>
      <c r="W17" s="50">
        <v>50</v>
      </c>
    </row>
    <row r="18" spans="1:23">
      <c r="A18" s="37" t="s">
        <v>98</v>
      </c>
      <c r="B18" s="37"/>
      <c r="C18" s="37"/>
      <c r="D18" s="37"/>
      <c r="E18" s="296"/>
      <c r="F18" s="43" t="s">
        <v>149</v>
      </c>
      <c r="G18" s="39">
        <v>20</v>
      </c>
      <c r="H18" s="51"/>
      <c r="I18" s="296"/>
      <c r="J18" s="167"/>
      <c r="K18" s="168"/>
      <c r="L18" s="51"/>
      <c r="M18" s="309"/>
      <c r="N18" s="49"/>
      <c r="O18" s="50"/>
      <c r="P18" s="52"/>
      <c r="Q18" s="296"/>
      <c r="R18" s="49" t="s">
        <v>211</v>
      </c>
      <c r="S18" s="50">
        <v>20</v>
      </c>
      <c r="T18" s="52"/>
      <c r="U18" s="313"/>
      <c r="V18" s="49" t="s">
        <v>149</v>
      </c>
      <c r="W18" s="50">
        <v>10</v>
      </c>
    </row>
    <row r="19" spans="1:23">
      <c r="A19" s="37"/>
      <c r="B19" s="37"/>
      <c r="C19" s="37"/>
      <c r="D19" s="37"/>
      <c r="E19" s="296"/>
      <c r="F19" s="43" t="s">
        <v>109</v>
      </c>
      <c r="G19" s="39">
        <v>5</v>
      </c>
      <c r="H19" s="51"/>
      <c r="I19" s="296"/>
      <c r="J19" s="167"/>
      <c r="K19" s="168"/>
      <c r="L19" s="51"/>
      <c r="M19" s="309"/>
      <c r="N19" s="49"/>
      <c r="O19" s="50"/>
      <c r="P19" s="52"/>
      <c r="Q19" s="296"/>
      <c r="R19" s="49" t="s">
        <v>212</v>
      </c>
      <c r="S19" s="50">
        <v>5</v>
      </c>
      <c r="T19" s="52"/>
      <c r="U19" s="313"/>
      <c r="V19" s="43" t="s">
        <v>109</v>
      </c>
      <c r="W19" s="39">
        <v>5</v>
      </c>
    </row>
    <row r="20" spans="1:23">
      <c r="A20" s="37"/>
      <c r="B20" s="37"/>
      <c r="C20" s="37"/>
      <c r="D20" s="37"/>
      <c r="E20" s="296"/>
      <c r="F20" s="67" t="s">
        <v>110</v>
      </c>
      <c r="G20" s="68">
        <v>1</v>
      </c>
      <c r="H20" s="51"/>
      <c r="I20" s="296"/>
      <c r="J20" s="167"/>
      <c r="K20" s="168"/>
      <c r="L20" s="51"/>
      <c r="M20" s="309"/>
      <c r="N20" s="49"/>
      <c r="O20" s="50"/>
      <c r="P20" s="52"/>
      <c r="Q20" s="296"/>
      <c r="R20" s="49" t="s">
        <v>109</v>
      </c>
      <c r="S20" s="50">
        <v>5</v>
      </c>
      <c r="T20" s="52"/>
      <c r="U20" s="313"/>
      <c r="V20" s="157" t="s">
        <v>196</v>
      </c>
      <c r="W20" s="156">
        <v>1</v>
      </c>
    </row>
    <row r="21" spans="1:23">
      <c r="A21" s="37"/>
      <c r="B21" s="37"/>
      <c r="C21" s="37"/>
      <c r="D21" s="37"/>
      <c r="E21" s="296"/>
      <c r="F21" s="67"/>
      <c r="G21" s="68"/>
      <c r="H21" s="44"/>
      <c r="I21" s="296"/>
      <c r="J21" s="168"/>
      <c r="K21" s="168"/>
      <c r="L21" s="44"/>
      <c r="M21" s="309"/>
      <c r="N21" s="50"/>
      <c r="O21" s="50"/>
      <c r="P21" s="52"/>
      <c r="Q21" s="296"/>
      <c r="R21" s="49"/>
      <c r="S21" s="50"/>
      <c r="T21" s="55"/>
      <c r="U21" s="313"/>
      <c r="V21" s="43"/>
      <c r="W21" s="39"/>
    </row>
    <row r="22" spans="1:23">
      <c r="A22" s="37"/>
      <c r="B22" s="37"/>
      <c r="C22" s="37"/>
      <c r="D22" s="37"/>
      <c r="E22" s="296"/>
      <c r="F22" s="68"/>
      <c r="G22" s="68"/>
      <c r="H22" s="44"/>
      <c r="I22" s="296"/>
      <c r="J22" s="168"/>
      <c r="K22" s="168"/>
      <c r="L22" s="44"/>
      <c r="M22" s="309"/>
      <c r="N22" s="50"/>
      <c r="O22" s="50"/>
      <c r="P22" s="52"/>
      <c r="Q22" s="296"/>
      <c r="R22" s="39"/>
      <c r="S22" s="39"/>
      <c r="T22" s="55"/>
      <c r="U22" s="313"/>
      <c r="V22" s="39"/>
      <c r="W22" s="39"/>
    </row>
    <row r="23" spans="1:23">
      <c r="A23" s="37"/>
      <c r="B23" s="37"/>
      <c r="C23" s="37"/>
      <c r="D23" s="37"/>
      <c r="E23" s="296"/>
      <c r="F23" s="55"/>
      <c r="G23" s="55"/>
      <c r="H23" s="63"/>
      <c r="I23" s="296"/>
      <c r="J23" s="165"/>
      <c r="K23" s="171"/>
      <c r="L23" s="66"/>
      <c r="M23" s="309"/>
      <c r="N23" s="43"/>
      <c r="O23" s="50"/>
      <c r="P23" s="52"/>
      <c r="Q23" s="296"/>
      <c r="R23" s="43"/>
      <c r="S23" s="39"/>
      <c r="T23" s="55"/>
      <c r="U23" s="314"/>
      <c r="V23" s="39"/>
      <c r="W23" s="39"/>
    </row>
    <row r="24" spans="1:23" ht="16.5" customHeight="1">
      <c r="A24" s="37" t="s">
        <v>115</v>
      </c>
      <c r="B24" s="37"/>
      <c r="C24" s="37"/>
      <c r="D24" s="37"/>
      <c r="E24" s="295" t="str">
        <f>葷食菜單2!A26</f>
        <v>田園四色</v>
      </c>
      <c r="F24" s="43" t="s">
        <v>213</v>
      </c>
      <c r="G24" s="39">
        <v>30</v>
      </c>
      <c r="H24" s="51"/>
      <c r="I24" s="295" t="str">
        <f>葷食菜單2!C26</f>
        <v>鮮菇扒刺瓜</v>
      </c>
      <c r="J24" s="167" t="s">
        <v>119</v>
      </c>
      <c r="K24" s="168">
        <v>70</v>
      </c>
      <c r="L24" s="51"/>
      <c r="M24" s="308" t="str">
        <f>葷食菜單2!E26</f>
        <v>炒雙菇</v>
      </c>
      <c r="N24" s="49" t="s">
        <v>214</v>
      </c>
      <c r="O24" s="50">
        <v>20</v>
      </c>
      <c r="P24" s="52"/>
      <c r="Q24" s="295" t="str">
        <f>葷食菜單2!G26</f>
        <v>炒鮮蔬</v>
      </c>
      <c r="R24" s="49" t="s">
        <v>131</v>
      </c>
      <c r="S24" s="50">
        <v>40</v>
      </c>
      <c r="T24" s="52"/>
      <c r="U24" s="295" t="str">
        <f>葷食菜單2!I26</f>
        <v>紅燒豆腐</v>
      </c>
      <c r="V24" s="49" t="s">
        <v>130</v>
      </c>
      <c r="W24" s="50">
        <v>50</v>
      </c>
    </row>
    <row r="25" spans="1:23">
      <c r="A25" s="37" t="s">
        <v>98</v>
      </c>
      <c r="B25" s="37"/>
      <c r="C25" s="37"/>
      <c r="D25" s="37"/>
      <c r="E25" s="296"/>
      <c r="F25" s="43" t="s">
        <v>215</v>
      </c>
      <c r="G25" s="39">
        <v>10</v>
      </c>
      <c r="H25" s="51"/>
      <c r="I25" s="296"/>
      <c r="J25" s="167" t="s">
        <v>109</v>
      </c>
      <c r="K25" s="168">
        <v>10</v>
      </c>
      <c r="L25" s="51"/>
      <c r="M25" s="309"/>
      <c r="N25" s="49" t="s">
        <v>216</v>
      </c>
      <c r="O25" s="50">
        <v>20</v>
      </c>
      <c r="P25" s="52"/>
      <c r="Q25" s="296"/>
      <c r="R25" s="49" t="s">
        <v>217</v>
      </c>
      <c r="S25" s="50">
        <v>20</v>
      </c>
      <c r="T25" s="52"/>
      <c r="U25" s="296"/>
      <c r="V25" s="160" t="s">
        <v>219</v>
      </c>
      <c r="W25" s="161">
        <v>5</v>
      </c>
    </row>
    <row r="26" spans="1:23">
      <c r="A26" s="37"/>
      <c r="B26" s="37"/>
      <c r="C26" s="37"/>
      <c r="D26" s="37"/>
      <c r="E26" s="296"/>
      <c r="F26" s="43" t="s">
        <v>109</v>
      </c>
      <c r="G26" s="39">
        <v>5</v>
      </c>
      <c r="H26" s="51"/>
      <c r="I26" s="296"/>
      <c r="J26" s="167" t="s">
        <v>149</v>
      </c>
      <c r="K26" s="168">
        <v>10</v>
      </c>
      <c r="L26" s="51"/>
      <c r="M26" s="309"/>
      <c r="N26" s="49" t="s">
        <v>218</v>
      </c>
      <c r="O26" s="50">
        <v>20</v>
      </c>
      <c r="P26" s="52"/>
      <c r="Q26" s="296"/>
      <c r="R26" s="43" t="s">
        <v>104</v>
      </c>
      <c r="S26" s="39">
        <v>10</v>
      </c>
      <c r="T26" s="52"/>
      <c r="U26" s="296"/>
      <c r="V26" s="159" t="s">
        <v>110</v>
      </c>
      <c r="W26" s="158">
        <v>1</v>
      </c>
    </row>
    <row r="27" spans="1:23">
      <c r="A27" s="37"/>
      <c r="B27" s="37"/>
      <c r="C27" s="37"/>
      <c r="D27" s="37"/>
      <c r="E27" s="296"/>
      <c r="F27" s="43" t="s">
        <v>138</v>
      </c>
      <c r="G27" s="39">
        <v>2</v>
      </c>
      <c r="H27" s="51"/>
      <c r="I27" s="296"/>
      <c r="J27" s="168"/>
      <c r="K27" s="168"/>
      <c r="L27" s="51"/>
      <c r="M27" s="309"/>
      <c r="N27" s="49" t="s">
        <v>208</v>
      </c>
      <c r="O27" s="50">
        <v>5</v>
      </c>
      <c r="P27" s="52"/>
      <c r="Q27" s="296"/>
      <c r="R27" s="43" t="s">
        <v>109</v>
      </c>
      <c r="S27" s="39">
        <v>5</v>
      </c>
      <c r="T27" s="52"/>
      <c r="U27" s="296"/>
      <c r="V27" s="43"/>
      <c r="W27" s="39"/>
    </row>
    <row r="28" spans="1:23">
      <c r="A28" s="37"/>
      <c r="B28" s="37"/>
      <c r="C28" s="37"/>
      <c r="D28" s="37"/>
      <c r="E28" s="296"/>
      <c r="F28" s="43"/>
      <c r="G28" s="39"/>
      <c r="H28" s="44"/>
      <c r="I28" s="296"/>
      <c r="J28" s="168"/>
      <c r="K28" s="168"/>
      <c r="L28" s="66"/>
      <c r="M28" s="309"/>
      <c r="N28" s="43" t="s">
        <v>220</v>
      </c>
      <c r="O28" s="39">
        <v>1</v>
      </c>
      <c r="P28" s="52"/>
      <c r="Q28" s="296"/>
      <c r="R28" s="43" t="s">
        <v>128</v>
      </c>
      <c r="S28" s="39">
        <v>3</v>
      </c>
      <c r="T28" s="52"/>
      <c r="U28" s="296"/>
      <c r="V28" s="43"/>
      <c r="W28" s="39"/>
    </row>
    <row r="29" spans="1:23">
      <c r="A29" s="37"/>
      <c r="B29" s="37"/>
      <c r="C29" s="37"/>
      <c r="D29" s="37"/>
      <c r="E29" s="296"/>
      <c r="F29" s="39"/>
      <c r="G29" s="39"/>
      <c r="H29" s="63"/>
      <c r="I29" s="296"/>
      <c r="J29" s="177"/>
      <c r="K29" s="178"/>
      <c r="L29" s="63"/>
      <c r="M29" s="309"/>
      <c r="N29" s="43"/>
      <c r="O29" s="39"/>
      <c r="P29" s="52"/>
      <c r="Q29" s="296"/>
      <c r="R29" s="39"/>
      <c r="S29" s="39"/>
      <c r="T29" s="52"/>
      <c r="U29" s="296"/>
      <c r="V29" s="47"/>
      <c r="W29" s="47"/>
    </row>
    <row r="30" spans="1:23" ht="16.5" customHeight="1">
      <c r="A30" s="37" t="s">
        <v>140</v>
      </c>
      <c r="B30" s="37"/>
      <c r="C30" s="37"/>
      <c r="D30" s="37"/>
      <c r="E30" s="295" t="str">
        <f>葷食菜單2!A27</f>
        <v>高麗菜</v>
      </c>
      <c r="F30" s="49" t="s">
        <v>131</v>
      </c>
      <c r="G30" s="50">
        <v>75</v>
      </c>
      <c r="H30" s="44"/>
      <c r="I30" s="295" t="str">
        <f>葷食菜單2!C27</f>
        <v>小白菜</v>
      </c>
      <c r="J30" s="167" t="s">
        <v>142</v>
      </c>
      <c r="K30" s="168">
        <v>80</v>
      </c>
      <c r="L30" s="51"/>
      <c r="M30" s="295" t="str">
        <f>葷食菜單2!E27</f>
        <v>空心菜</v>
      </c>
      <c r="N30" s="49" t="s">
        <v>15</v>
      </c>
      <c r="O30" s="50">
        <v>80</v>
      </c>
      <c r="P30" s="47"/>
      <c r="Q30" s="295" t="str">
        <f>葷食菜單2!G27</f>
        <v>青江菜</v>
      </c>
      <c r="R30" s="49" t="s">
        <v>221</v>
      </c>
      <c r="S30" s="50">
        <v>80</v>
      </c>
      <c r="T30" s="47"/>
      <c r="U30" s="295" t="str">
        <f>葷食菜單2!I27</f>
        <v>有機青松菜</v>
      </c>
      <c r="V30" s="43" t="s">
        <v>336</v>
      </c>
      <c r="W30" s="39">
        <v>80</v>
      </c>
    </row>
    <row r="31" spans="1:23">
      <c r="A31" s="37" t="s">
        <v>102</v>
      </c>
      <c r="B31" s="37"/>
      <c r="C31" s="37"/>
      <c r="D31" s="37"/>
      <c r="E31" s="296"/>
      <c r="F31" s="114" t="s">
        <v>109</v>
      </c>
      <c r="G31" s="55">
        <v>5</v>
      </c>
      <c r="H31" s="44"/>
      <c r="I31" s="296"/>
      <c r="J31" s="170"/>
      <c r="K31" s="166"/>
      <c r="L31" s="44"/>
      <c r="M31" s="296"/>
      <c r="N31" s="114"/>
      <c r="O31" s="55"/>
      <c r="P31" s="55"/>
      <c r="Q31" s="296"/>
      <c r="R31" s="114"/>
      <c r="S31" s="55"/>
      <c r="T31" s="55"/>
      <c r="U31" s="296"/>
      <c r="V31" s="43"/>
      <c r="W31" s="39"/>
    </row>
    <row r="32" spans="1:23">
      <c r="A32" s="37"/>
      <c r="B32" s="37"/>
      <c r="C32" s="37"/>
      <c r="D32" s="37"/>
      <c r="E32" s="296"/>
      <c r="F32" s="68"/>
      <c r="G32" s="68"/>
      <c r="H32" s="63"/>
      <c r="I32" s="296"/>
      <c r="J32" s="169"/>
      <c r="K32" s="169"/>
      <c r="L32" s="63"/>
      <c r="M32" s="296"/>
      <c r="N32" s="55"/>
      <c r="O32" s="55"/>
      <c r="P32" s="55"/>
      <c r="Q32" s="296"/>
      <c r="R32" s="55"/>
      <c r="S32" s="55"/>
      <c r="T32" s="55"/>
      <c r="U32" s="296"/>
      <c r="V32" s="55"/>
      <c r="W32" s="55"/>
    </row>
    <row r="33" spans="1:24" ht="16.5" customHeight="1">
      <c r="A33" s="37" t="s">
        <v>144</v>
      </c>
      <c r="B33" s="37"/>
      <c r="C33" s="37"/>
      <c r="D33" s="37"/>
      <c r="E33" s="295" t="str">
        <f>葷食菜單2!A28</f>
        <v>鮮蔬營養湯</v>
      </c>
      <c r="F33" s="49" t="s">
        <v>118</v>
      </c>
      <c r="G33" s="50">
        <v>40</v>
      </c>
      <c r="H33" s="51"/>
      <c r="I33" s="295" t="str">
        <f>葷食菜單2!C28</f>
        <v>海菜蛋花湯</v>
      </c>
      <c r="J33" s="167" t="s">
        <v>120</v>
      </c>
      <c r="K33" s="168">
        <v>15</v>
      </c>
      <c r="L33" s="51"/>
      <c r="M33" s="295" t="str">
        <f>葷食菜單2!E19</f>
        <v>綠豆湯</v>
      </c>
      <c r="N33" s="49" t="s">
        <v>116</v>
      </c>
      <c r="O33" s="50">
        <v>20</v>
      </c>
      <c r="P33" s="52"/>
      <c r="Q33" s="295" t="str">
        <f>葷食菜單2!G28</f>
        <v>清燉冬瓜湯</v>
      </c>
      <c r="R33" s="49" t="s">
        <v>147</v>
      </c>
      <c r="S33" s="50">
        <v>30</v>
      </c>
      <c r="T33" s="52"/>
      <c r="U33" s="295" t="str">
        <f>葷食菜單2!I28</f>
        <v>鮮筍湯</v>
      </c>
      <c r="V33" s="49" t="s">
        <v>183</v>
      </c>
      <c r="W33" s="50">
        <v>40</v>
      </c>
    </row>
    <row r="34" spans="1:24">
      <c r="A34" s="37" t="s">
        <v>148</v>
      </c>
      <c r="B34" s="37"/>
      <c r="C34" s="37"/>
      <c r="D34" s="37"/>
      <c r="E34" s="296"/>
      <c r="F34" s="49" t="s">
        <v>120</v>
      </c>
      <c r="G34" s="50">
        <v>10</v>
      </c>
      <c r="H34" s="51"/>
      <c r="I34" s="296"/>
      <c r="J34" s="167" t="s">
        <v>197</v>
      </c>
      <c r="K34" s="168">
        <v>1</v>
      </c>
      <c r="L34" s="51"/>
      <c r="M34" s="296"/>
      <c r="N34" s="49" t="s">
        <v>192</v>
      </c>
      <c r="O34" s="50">
        <v>5</v>
      </c>
      <c r="P34" s="52"/>
      <c r="Q34" s="296"/>
      <c r="R34" s="49" t="s">
        <v>193</v>
      </c>
      <c r="S34" s="50">
        <v>5</v>
      </c>
      <c r="T34" s="52"/>
      <c r="U34" s="296"/>
      <c r="V34" s="49" t="s">
        <v>222</v>
      </c>
      <c r="W34" s="50">
        <v>5</v>
      </c>
    </row>
    <row r="35" spans="1:24">
      <c r="A35" s="37"/>
      <c r="B35" s="37"/>
      <c r="C35" s="37"/>
      <c r="D35" s="37"/>
      <c r="E35" s="296"/>
      <c r="F35" s="49" t="s">
        <v>109</v>
      </c>
      <c r="G35" s="50">
        <v>5</v>
      </c>
      <c r="H35" s="51"/>
      <c r="I35" s="296"/>
      <c r="J35" s="167" t="s">
        <v>110</v>
      </c>
      <c r="K35" s="168">
        <v>1</v>
      </c>
      <c r="L35" s="51"/>
      <c r="M35" s="296"/>
      <c r="N35" s="49" t="s">
        <v>109</v>
      </c>
      <c r="O35" s="50">
        <v>5</v>
      </c>
      <c r="P35" s="52"/>
      <c r="Q35" s="296"/>
      <c r="R35" s="49" t="s">
        <v>151</v>
      </c>
      <c r="S35" s="50">
        <v>1</v>
      </c>
      <c r="T35" s="52"/>
      <c r="U35" s="296"/>
      <c r="V35" s="49"/>
      <c r="W35" s="50"/>
    </row>
    <row r="36" spans="1:24">
      <c r="A36" s="37"/>
      <c r="B36" s="37"/>
      <c r="C36" s="37"/>
      <c r="D36" s="37"/>
      <c r="E36" s="296"/>
      <c r="F36" s="49" t="s">
        <v>137</v>
      </c>
      <c r="G36" s="50">
        <v>5</v>
      </c>
      <c r="H36" s="51"/>
      <c r="I36" s="296"/>
      <c r="J36" s="165"/>
      <c r="K36" s="162"/>
      <c r="L36" s="51"/>
      <c r="M36" s="296"/>
      <c r="N36" s="49" t="s">
        <v>126</v>
      </c>
      <c r="O36" s="50">
        <v>3</v>
      </c>
      <c r="P36" s="52"/>
      <c r="Q36" s="296"/>
      <c r="R36" s="49" t="s">
        <v>198</v>
      </c>
      <c r="S36" s="50"/>
      <c r="T36" s="47"/>
      <c r="U36" s="296"/>
      <c r="V36" s="43"/>
      <c r="W36" s="39"/>
    </row>
    <row r="37" spans="1:24">
      <c r="A37" s="37"/>
      <c r="B37" s="37"/>
      <c r="C37" s="37"/>
      <c r="D37" s="37"/>
      <c r="E37" s="296"/>
      <c r="F37" s="50"/>
      <c r="G37" s="50"/>
      <c r="H37" s="51"/>
      <c r="I37" s="296"/>
      <c r="J37" s="165"/>
      <c r="K37" s="162"/>
      <c r="L37" s="71"/>
      <c r="M37" s="296"/>
      <c r="N37" s="50" t="s">
        <v>139</v>
      </c>
      <c r="O37" s="50">
        <v>1</v>
      </c>
      <c r="P37" s="52"/>
      <c r="Q37" s="296"/>
      <c r="R37" s="68"/>
      <c r="S37" s="68"/>
      <c r="T37" s="47"/>
      <c r="U37" s="296"/>
      <c r="V37" s="39"/>
      <c r="W37" s="39"/>
    </row>
    <row r="38" spans="1:24">
      <c r="A38" s="37"/>
      <c r="B38" s="37"/>
      <c r="C38" s="37"/>
      <c r="D38" s="37"/>
      <c r="E38" s="296"/>
      <c r="F38" s="49"/>
      <c r="G38" s="50"/>
      <c r="H38" s="51"/>
      <c r="I38" s="296"/>
      <c r="J38" s="165"/>
      <c r="K38" s="162"/>
      <c r="L38" s="71"/>
      <c r="M38" s="296"/>
      <c r="N38" s="68"/>
      <c r="O38" s="68"/>
      <c r="P38" s="52"/>
      <c r="Q38" s="296"/>
      <c r="R38" s="68"/>
      <c r="S38" s="68"/>
      <c r="T38" s="47"/>
      <c r="U38" s="296"/>
      <c r="V38" s="39"/>
      <c r="W38" s="39"/>
    </row>
    <row r="39" spans="1:24">
      <c r="A39" s="37"/>
      <c r="B39" s="37"/>
      <c r="C39" s="37"/>
      <c r="D39" s="37"/>
      <c r="E39" s="296"/>
      <c r="F39" s="50"/>
      <c r="G39" s="50"/>
      <c r="H39" s="44"/>
      <c r="I39" s="296"/>
      <c r="J39" s="166"/>
      <c r="K39" s="166"/>
      <c r="L39" s="44"/>
      <c r="M39" s="296"/>
      <c r="N39" s="55"/>
      <c r="O39" s="63"/>
      <c r="P39" s="63"/>
      <c r="Q39" s="296"/>
      <c r="R39" s="68"/>
      <c r="S39" s="68"/>
      <c r="T39" s="55"/>
      <c r="U39" s="296"/>
      <c r="V39" s="72"/>
      <c r="W39" s="52"/>
    </row>
    <row r="40" spans="1:24">
      <c r="A40" s="293" t="s">
        <v>152</v>
      </c>
      <c r="B40" s="73"/>
      <c r="C40" s="73"/>
      <c r="D40" s="73"/>
      <c r="E40" s="290" t="s">
        <v>153</v>
      </c>
      <c r="F40" s="290"/>
      <c r="G40" s="40">
        <f>SUM(F45*D45+F47*D47+F48*D48)</f>
        <v>90.5</v>
      </c>
      <c r="H40" s="74">
        <f>SUM(G40*4/G43)</f>
        <v>0.53925219722925666</v>
      </c>
      <c r="I40" s="294" t="s">
        <v>153</v>
      </c>
      <c r="J40" s="290"/>
      <c r="K40" s="40">
        <f>SUM(J45*D45+J47*D47+J48*D48)</f>
        <v>93</v>
      </c>
      <c r="L40" s="74">
        <f>SUM(K40*4/K43)</f>
        <v>0.54473568604480893</v>
      </c>
      <c r="M40" s="290" t="s">
        <v>153</v>
      </c>
      <c r="N40" s="290"/>
      <c r="O40" s="40">
        <f>SUM(N45*D45+N47*D47+N48*D48)</f>
        <v>84</v>
      </c>
      <c r="P40" s="74">
        <f>SUM(O40*4/O43)</f>
        <v>0.52360916316035522</v>
      </c>
      <c r="Q40" s="290" t="s">
        <v>153</v>
      </c>
      <c r="R40" s="290"/>
      <c r="S40" s="40">
        <f>SUM(R45*D45+R47*D47+R48*D48)</f>
        <v>86.5</v>
      </c>
      <c r="T40" s="74">
        <f>SUM(S40*4/S43)</f>
        <v>0.52929478353985004</v>
      </c>
      <c r="U40" s="290" t="s">
        <v>153</v>
      </c>
      <c r="V40" s="290"/>
      <c r="W40" s="40">
        <f>SUM(V45*D45+V47*D47+V48*D48)</f>
        <v>85</v>
      </c>
      <c r="X40" s="75">
        <f>SUM(W40*4/W43)</f>
        <v>0.52590873936581595</v>
      </c>
    </row>
    <row r="41" spans="1:24">
      <c r="A41" s="293"/>
      <c r="B41" s="73"/>
      <c r="C41" s="73"/>
      <c r="D41" s="73"/>
      <c r="E41" s="290" t="s">
        <v>154</v>
      </c>
      <c r="F41" s="290"/>
      <c r="G41" s="40">
        <f>SUM(F46*C46+F49*C49)</f>
        <v>22.5</v>
      </c>
      <c r="H41" s="74">
        <f>SUM(G41*9/G43)</f>
        <v>0.30165350811857594</v>
      </c>
      <c r="I41" s="290" t="s">
        <v>154</v>
      </c>
      <c r="J41" s="290"/>
      <c r="K41" s="40">
        <f>SUM(J46*C46+J49*C49)</f>
        <v>22.5</v>
      </c>
      <c r="L41" s="74">
        <f>SUM(K41*9/K43)</f>
        <v>0.29652950651632742</v>
      </c>
      <c r="M41" s="290" t="s">
        <v>154</v>
      </c>
      <c r="N41" s="290"/>
      <c r="O41" s="40">
        <f>SUM(N46*C46+N49*C49)</f>
        <v>22.5</v>
      </c>
      <c r="P41" s="74">
        <f>SUM(O41*9/O43)</f>
        <v>0.31556802244039267</v>
      </c>
      <c r="Q41" s="290" t="s">
        <v>154</v>
      </c>
      <c r="R41" s="290"/>
      <c r="S41" s="40">
        <f>SUM(R46*C46+R49*C49)</f>
        <v>22.5</v>
      </c>
      <c r="T41" s="74">
        <f>SUM(S41*9/S43)</f>
        <v>0.30977512620468101</v>
      </c>
      <c r="U41" s="290" t="s">
        <v>154</v>
      </c>
      <c r="V41" s="290"/>
      <c r="W41" s="40">
        <f>SUM(V46*C46+V49*C49)</f>
        <v>22.5</v>
      </c>
      <c r="X41" s="75">
        <f>SUM(W41*9/W43)</f>
        <v>0.31322505800464034</v>
      </c>
    </row>
    <row r="42" spans="1:24">
      <c r="A42" s="293"/>
      <c r="B42" s="73"/>
      <c r="C42" s="73"/>
      <c r="D42" s="73"/>
      <c r="E42" s="290" t="s">
        <v>155</v>
      </c>
      <c r="F42" s="290"/>
      <c r="G42" s="40">
        <f>SUM(F45*B45+F46*B46+F47*B47)</f>
        <v>26.7</v>
      </c>
      <c r="H42" s="74">
        <f>SUM(G42*4/G43)</f>
        <v>0.15909429465216746</v>
      </c>
      <c r="I42" s="290" t="s">
        <v>155</v>
      </c>
      <c r="J42" s="290"/>
      <c r="K42" s="40">
        <f>SUM(J45*B45+J46*B46+J47*B47)</f>
        <v>27.1</v>
      </c>
      <c r="L42" s="74">
        <f>SUM(K42*4/K43)</f>
        <v>0.15873480743886367</v>
      </c>
      <c r="M42" s="290" t="s">
        <v>155</v>
      </c>
      <c r="N42" s="290"/>
      <c r="O42" s="40">
        <f>SUM(N45*B45+N46*B46+N47*B47)</f>
        <v>25.8</v>
      </c>
      <c r="P42" s="74">
        <f>SUM(O42*4/O43)</f>
        <v>0.16082281439925197</v>
      </c>
      <c r="Q42" s="290" t="s">
        <v>155</v>
      </c>
      <c r="R42" s="290"/>
      <c r="S42" s="40">
        <f>SUM(R45*B45+R46*B46+R47*B47)</f>
        <v>26.3</v>
      </c>
      <c r="T42" s="74">
        <f>SUM(S42*4/S43)</f>
        <v>0.16093009025546887</v>
      </c>
      <c r="U42" s="290" t="s">
        <v>155</v>
      </c>
      <c r="V42" s="290"/>
      <c r="W42" s="40">
        <f>SUM(V45*B45+V46*B46+V47*B47)</f>
        <v>26</v>
      </c>
      <c r="X42" s="75">
        <f>SUM(W42*4/W43)</f>
        <v>0.16086620262954371</v>
      </c>
    </row>
    <row r="43" spans="1:24">
      <c r="A43" s="293"/>
      <c r="B43" s="73"/>
      <c r="C43" s="73"/>
      <c r="D43" s="73"/>
      <c r="E43" s="290" t="s">
        <v>156</v>
      </c>
      <c r="F43" s="290"/>
      <c r="G43" s="76">
        <f>G40*4+G41*9+G42*4</f>
        <v>671.3</v>
      </c>
      <c r="H43" s="76"/>
      <c r="I43" s="290" t="s">
        <v>156</v>
      </c>
      <c r="J43" s="290"/>
      <c r="K43" s="76">
        <f>K40*4+K41*9+K42*4</f>
        <v>682.9</v>
      </c>
      <c r="L43" s="76"/>
      <c r="M43" s="290" t="s">
        <v>156</v>
      </c>
      <c r="N43" s="290"/>
      <c r="O43" s="76">
        <f>O40*4+O41*9+O42*4</f>
        <v>641.70000000000005</v>
      </c>
      <c r="P43" s="76"/>
      <c r="Q43" s="290" t="s">
        <v>156</v>
      </c>
      <c r="R43" s="290"/>
      <c r="S43" s="76">
        <f>S40*4+S41*9+S42*4</f>
        <v>653.70000000000005</v>
      </c>
      <c r="T43" s="76"/>
      <c r="U43" s="290" t="s">
        <v>156</v>
      </c>
      <c r="V43" s="290"/>
      <c r="W43" s="76">
        <f>W40*4+W41*9+W42*4</f>
        <v>646.5</v>
      </c>
    </row>
    <row r="44" spans="1:24" ht="17.25" thickBot="1">
      <c r="A44" s="291" t="s">
        <v>157</v>
      </c>
      <c r="B44" s="292"/>
      <c r="C44" s="292"/>
      <c r="D44" s="292"/>
      <c r="E44" s="77"/>
      <c r="F44" s="78" t="s">
        <v>158</v>
      </c>
      <c r="G44" s="79"/>
      <c r="H44" s="80"/>
      <c r="I44" s="77"/>
      <c r="J44" s="78" t="s">
        <v>158</v>
      </c>
      <c r="K44" s="79"/>
      <c r="L44" s="80"/>
      <c r="M44" s="77"/>
      <c r="N44" s="78" t="s">
        <v>158</v>
      </c>
      <c r="O44" s="79"/>
      <c r="P44" s="80"/>
      <c r="Q44" s="81"/>
      <c r="R44" s="78" t="s">
        <v>158</v>
      </c>
      <c r="S44" s="79"/>
      <c r="T44" s="80"/>
      <c r="U44" s="82"/>
      <c r="V44" s="78" t="s">
        <v>158</v>
      </c>
      <c r="W44" s="83"/>
    </row>
    <row r="45" spans="1:24">
      <c r="A45" s="84" t="s">
        <v>159</v>
      </c>
      <c r="B45" s="85">
        <v>2</v>
      </c>
      <c r="C45" s="85">
        <v>0</v>
      </c>
      <c r="D45" s="86">
        <v>15</v>
      </c>
      <c r="E45" s="77"/>
      <c r="F45" s="87">
        <v>5.4</v>
      </c>
      <c r="G45" s="88" t="s">
        <v>160</v>
      </c>
      <c r="H45" s="89"/>
      <c r="I45" s="77"/>
      <c r="J45" s="87">
        <v>5.5</v>
      </c>
      <c r="K45" s="88" t="s">
        <v>160</v>
      </c>
      <c r="L45" s="89"/>
      <c r="M45" s="77"/>
      <c r="N45" s="87">
        <v>5</v>
      </c>
      <c r="O45" s="88" t="s">
        <v>160</v>
      </c>
      <c r="P45" s="89"/>
      <c r="Q45" s="81"/>
      <c r="R45" s="87">
        <v>5</v>
      </c>
      <c r="S45" s="88" t="s">
        <v>160</v>
      </c>
      <c r="T45" s="89"/>
      <c r="U45" s="82"/>
      <c r="V45" s="87">
        <v>5</v>
      </c>
      <c r="W45" s="90" t="s">
        <v>160</v>
      </c>
    </row>
    <row r="46" spans="1:24">
      <c r="A46" s="84" t="s">
        <v>161</v>
      </c>
      <c r="B46" s="85">
        <v>7</v>
      </c>
      <c r="C46" s="85">
        <v>5</v>
      </c>
      <c r="D46" s="86">
        <v>0</v>
      </c>
      <c r="E46" s="77"/>
      <c r="F46" s="91">
        <v>2</v>
      </c>
      <c r="G46" s="92" t="s">
        <v>160</v>
      </c>
      <c r="H46" s="89"/>
      <c r="I46" s="77"/>
      <c r="J46" s="91">
        <v>2</v>
      </c>
      <c r="K46" s="92" t="s">
        <v>160</v>
      </c>
      <c r="L46" s="89"/>
      <c r="M46" s="77"/>
      <c r="N46" s="91">
        <v>2</v>
      </c>
      <c r="O46" s="92" t="s">
        <v>160</v>
      </c>
      <c r="P46" s="89"/>
      <c r="Q46" s="81"/>
      <c r="R46" s="91">
        <v>2</v>
      </c>
      <c r="S46" s="92" t="s">
        <v>160</v>
      </c>
      <c r="T46" s="89"/>
      <c r="U46" s="82"/>
      <c r="V46" s="91">
        <v>2</v>
      </c>
      <c r="W46" s="93" t="s">
        <v>160</v>
      </c>
    </row>
    <row r="47" spans="1:24">
      <c r="A47" s="84" t="s">
        <v>162</v>
      </c>
      <c r="B47" s="85">
        <v>1</v>
      </c>
      <c r="C47" s="85">
        <v>0</v>
      </c>
      <c r="D47" s="86">
        <v>5</v>
      </c>
      <c r="E47" s="77"/>
      <c r="F47" s="91">
        <v>1.9</v>
      </c>
      <c r="G47" s="92" t="s">
        <v>160</v>
      </c>
      <c r="H47" s="89"/>
      <c r="I47" s="77"/>
      <c r="J47" s="91">
        <v>2.1</v>
      </c>
      <c r="K47" s="92" t="s">
        <v>160</v>
      </c>
      <c r="L47" s="89"/>
      <c r="M47" s="77"/>
      <c r="N47" s="91">
        <v>1.8</v>
      </c>
      <c r="O47" s="92" t="s">
        <v>160</v>
      </c>
      <c r="P47" s="89"/>
      <c r="Q47" s="82"/>
      <c r="R47" s="91">
        <v>2.2999999999999998</v>
      </c>
      <c r="S47" s="92" t="s">
        <v>160</v>
      </c>
      <c r="T47" s="89"/>
      <c r="U47" s="82"/>
      <c r="V47" s="91">
        <v>2</v>
      </c>
      <c r="W47" s="93" t="s">
        <v>160</v>
      </c>
    </row>
    <row r="48" spans="1:24">
      <c r="A48" s="84" t="s">
        <v>163</v>
      </c>
      <c r="B48" s="85">
        <v>0</v>
      </c>
      <c r="C48" s="85">
        <v>0</v>
      </c>
      <c r="D48" s="86">
        <v>15</v>
      </c>
      <c r="E48" s="77"/>
      <c r="F48" s="91"/>
      <c r="G48" s="92" t="s">
        <v>160</v>
      </c>
      <c r="H48" s="89"/>
      <c r="I48" s="77"/>
      <c r="J48" s="91"/>
      <c r="K48" s="92" t="s">
        <v>160</v>
      </c>
      <c r="L48" s="89"/>
      <c r="M48" s="77"/>
      <c r="N48" s="91"/>
      <c r="O48" s="92" t="s">
        <v>160</v>
      </c>
      <c r="P48" s="89"/>
      <c r="Q48" s="82"/>
      <c r="R48" s="91"/>
      <c r="S48" s="92" t="s">
        <v>160</v>
      </c>
      <c r="T48" s="89"/>
      <c r="U48" s="82"/>
      <c r="V48" s="91"/>
      <c r="W48" s="93" t="s">
        <v>160</v>
      </c>
    </row>
    <row r="49" spans="1:23">
      <c r="A49" s="84" t="s">
        <v>164</v>
      </c>
      <c r="B49" s="85">
        <v>0</v>
      </c>
      <c r="C49" s="85">
        <v>5</v>
      </c>
      <c r="D49" s="86">
        <v>0</v>
      </c>
      <c r="E49" s="77"/>
      <c r="F49" s="91">
        <v>2.5</v>
      </c>
      <c r="G49" s="92" t="s">
        <v>160</v>
      </c>
      <c r="H49" s="89"/>
      <c r="I49" s="77"/>
      <c r="J49" s="91">
        <v>2.5</v>
      </c>
      <c r="K49" s="92" t="s">
        <v>160</v>
      </c>
      <c r="L49" s="89"/>
      <c r="M49" s="77"/>
      <c r="N49" s="91">
        <v>2.5</v>
      </c>
      <c r="O49" s="92" t="s">
        <v>160</v>
      </c>
      <c r="P49" s="89"/>
      <c r="Q49" s="82"/>
      <c r="R49" s="91">
        <v>2.5</v>
      </c>
      <c r="S49" s="92" t="s">
        <v>160</v>
      </c>
      <c r="T49" s="89"/>
      <c r="U49" s="82"/>
      <c r="V49" s="91">
        <v>2.5</v>
      </c>
      <c r="W49" s="93" t="s">
        <v>160</v>
      </c>
    </row>
    <row r="50" spans="1:23" ht="17.25" thickBot="1">
      <c r="A50" s="94" t="s">
        <v>165</v>
      </c>
      <c r="B50" s="95"/>
      <c r="C50" s="95"/>
      <c r="D50" s="95"/>
      <c r="E50" s="96"/>
      <c r="F50" s="97">
        <f>SUM(G43)</f>
        <v>671.3</v>
      </c>
      <c r="G50" s="98" t="s">
        <v>166</v>
      </c>
      <c r="H50" s="99"/>
      <c r="I50" s="96"/>
      <c r="J50" s="97">
        <f>SUM(K43)</f>
        <v>682.9</v>
      </c>
      <c r="K50" s="98" t="s">
        <v>166</v>
      </c>
      <c r="L50" s="99"/>
      <c r="M50" s="96"/>
      <c r="N50" s="97">
        <f>SUM(O43)</f>
        <v>641.70000000000005</v>
      </c>
      <c r="O50" s="98" t="s">
        <v>166</v>
      </c>
      <c r="P50" s="99"/>
      <c r="Q50" s="100"/>
      <c r="R50" s="97">
        <f>SUM(S43)</f>
        <v>653.70000000000005</v>
      </c>
      <c r="S50" s="98" t="s">
        <v>166</v>
      </c>
      <c r="T50" s="99"/>
      <c r="U50" s="100"/>
      <c r="V50" s="97">
        <f>SUM(W43)</f>
        <v>646.5</v>
      </c>
      <c r="W50" s="101" t="s">
        <v>166</v>
      </c>
    </row>
    <row r="51" spans="1:23">
      <c r="A51" s="102"/>
      <c r="B51" s="102"/>
      <c r="C51" s="102"/>
      <c r="D51" s="102"/>
      <c r="E51" s="103"/>
      <c r="F51" s="103"/>
      <c r="G51" s="103"/>
      <c r="H51" s="103"/>
      <c r="I51" s="103"/>
      <c r="J51" s="104"/>
      <c r="K51" s="104"/>
      <c r="L51" s="104"/>
      <c r="M51" s="103"/>
      <c r="N51" s="104"/>
      <c r="O51" s="104"/>
      <c r="P51" s="104"/>
      <c r="Q51" s="103"/>
      <c r="R51" s="104"/>
      <c r="S51" s="104"/>
      <c r="T51" s="104"/>
      <c r="U51" s="103"/>
      <c r="V51" s="104"/>
      <c r="W51" s="103"/>
    </row>
    <row r="52" spans="1:23">
      <c r="A52" s="102"/>
      <c r="B52" s="102"/>
      <c r="C52" s="102"/>
      <c r="D52" s="102"/>
      <c r="E52" s="103"/>
      <c r="F52" s="103"/>
      <c r="G52" s="103"/>
      <c r="H52" s="103"/>
      <c r="I52" s="103"/>
      <c r="J52" s="104"/>
      <c r="K52" s="104"/>
      <c r="L52" s="104"/>
      <c r="M52" s="103"/>
      <c r="N52" s="104"/>
      <c r="O52" s="104"/>
      <c r="P52" s="104"/>
      <c r="Q52" s="103"/>
      <c r="R52" s="105" t="s">
        <v>167</v>
      </c>
      <c r="S52" s="104"/>
      <c r="T52" s="104"/>
      <c r="U52" s="104"/>
      <c r="V52" s="104"/>
      <c r="W52" s="103"/>
    </row>
    <row r="53" spans="1:23">
      <c r="A53" s="102"/>
      <c r="B53" s="102"/>
      <c r="C53" s="102"/>
      <c r="D53" s="102"/>
      <c r="E53" s="103"/>
      <c r="F53" s="103"/>
      <c r="G53" s="103"/>
      <c r="H53" s="103"/>
      <c r="I53" s="103"/>
      <c r="J53" s="104"/>
      <c r="K53" s="104"/>
      <c r="L53" s="104"/>
      <c r="M53" s="103"/>
      <c r="N53" s="104"/>
      <c r="O53" s="104"/>
      <c r="P53" s="104"/>
      <c r="Q53" s="103"/>
      <c r="R53" s="105" t="s">
        <v>168</v>
      </c>
      <c r="S53" s="104"/>
      <c r="T53" s="104"/>
      <c r="U53" s="104"/>
      <c r="V53" s="104"/>
      <c r="W53" s="103"/>
    </row>
    <row r="54" spans="1:23">
      <c r="A54" s="102"/>
      <c r="B54" s="102"/>
      <c r="C54" s="102"/>
      <c r="D54" s="102"/>
      <c r="E54" s="103"/>
      <c r="F54" s="103"/>
      <c r="G54" s="103"/>
      <c r="H54" s="103"/>
      <c r="I54" s="103"/>
      <c r="J54" s="104"/>
      <c r="K54" s="104"/>
      <c r="L54" s="104"/>
      <c r="M54" s="103"/>
      <c r="N54" s="104"/>
      <c r="O54" s="104"/>
      <c r="P54" s="104"/>
      <c r="Q54" s="103"/>
      <c r="R54" s="104" t="s">
        <v>169</v>
      </c>
      <c r="S54" s="104"/>
      <c r="T54" s="104"/>
      <c r="U54" s="104"/>
      <c r="V54" s="104"/>
      <c r="W54" s="103"/>
    </row>
    <row r="55" spans="1:23">
      <c r="A55" s="102"/>
      <c r="B55" s="102"/>
      <c r="C55" s="102"/>
      <c r="D55" s="102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4"/>
      <c r="T55" s="104"/>
      <c r="U55" s="104"/>
      <c r="V55" s="104"/>
      <c r="W55" s="103"/>
    </row>
    <row r="56" spans="1:23">
      <c r="A56" s="102"/>
      <c r="B56" s="102"/>
      <c r="C56" s="102"/>
      <c r="D56" s="102"/>
      <c r="E56" s="104"/>
      <c r="F56" s="104"/>
      <c r="G56" s="104"/>
      <c r="H56" s="104"/>
      <c r="I56" s="103"/>
      <c r="J56" s="103"/>
      <c r="K56" s="103"/>
      <c r="L56" s="103"/>
      <c r="M56" s="103"/>
      <c r="N56" s="103"/>
      <c r="O56" s="103"/>
      <c r="P56" s="103"/>
      <c r="Q56" s="103"/>
      <c r="R56" s="104"/>
      <c r="S56" s="104"/>
      <c r="T56" s="104"/>
      <c r="U56" s="104"/>
      <c r="V56" s="104"/>
      <c r="W56" s="103"/>
    </row>
    <row r="57" spans="1:23">
      <c r="A57" s="102"/>
      <c r="B57" s="102"/>
      <c r="C57" s="102"/>
      <c r="D57" s="102"/>
      <c r="E57" s="104"/>
      <c r="F57" s="104"/>
      <c r="G57" s="104"/>
      <c r="H57" s="104"/>
      <c r="I57" s="103"/>
      <c r="J57" s="103"/>
      <c r="K57" s="103"/>
      <c r="L57" s="103"/>
      <c r="M57" s="103"/>
      <c r="N57" s="103"/>
      <c r="O57" s="103"/>
      <c r="P57" s="103"/>
      <c r="Q57" s="103"/>
      <c r="R57" s="104"/>
      <c r="S57" s="104"/>
      <c r="T57" s="104"/>
      <c r="U57" s="104"/>
      <c r="V57" s="104"/>
      <c r="W57" s="103"/>
    </row>
    <row r="58" spans="1:23">
      <c r="A58" s="102"/>
      <c r="B58" s="102"/>
      <c r="C58" s="102"/>
      <c r="D58" s="102"/>
      <c r="E58" s="30"/>
      <c r="F58" s="30"/>
      <c r="G58" s="30"/>
      <c r="H58" s="30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4"/>
      <c r="T58" s="104"/>
      <c r="U58" s="104"/>
      <c r="V58" s="104"/>
      <c r="W58" s="103"/>
    </row>
    <row r="59" spans="1:23">
      <c r="A59" s="102"/>
      <c r="B59" s="102"/>
      <c r="C59" s="102"/>
      <c r="D59" s="102"/>
      <c r="E59" s="30"/>
      <c r="F59" s="30"/>
      <c r="G59" s="30"/>
      <c r="H59" s="30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3">
      <c r="A60" s="102"/>
      <c r="B60" s="102"/>
      <c r="C60" s="102"/>
      <c r="D60" s="102"/>
      <c r="E60" s="30"/>
      <c r="F60" s="30"/>
      <c r="G60" s="30"/>
      <c r="H60" s="30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1:23">
      <c r="E61" s="30"/>
      <c r="F61" s="30"/>
      <c r="G61" s="30"/>
      <c r="H61" s="30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</row>
    <row r="62" spans="1:23">
      <c r="E62" s="30"/>
      <c r="F62" s="30"/>
      <c r="G62" s="30"/>
      <c r="H62" s="30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</row>
    <row r="63" spans="1:23">
      <c r="E63" s="30"/>
      <c r="F63" s="30"/>
      <c r="G63" s="30"/>
      <c r="H63" s="30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</row>
    <row r="64" spans="1:23">
      <c r="E64" s="30"/>
      <c r="F64" s="30"/>
      <c r="G64" s="30"/>
      <c r="H64" s="30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</row>
    <row r="65" spans="5:22"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5:22"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5:22"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5:22"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5:22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5:22"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5:22"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5:22"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5:22"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5:22"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5:22"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5:22"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5:22"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5:22"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  <row r="79" spans="5:22"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</row>
  </sheetData>
  <mergeCells count="58">
    <mergeCell ref="U3:W3"/>
    <mergeCell ref="A1:G1"/>
    <mergeCell ref="E3:G3"/>
    <mergeCell ref="I3:K3"/>
    <mergeCell ref="M3:O3"/>
    <mergeCell ref="Q3:S3"/>
    <mergeCell ref="E12:E16"/>
    <mergeCell ref="I12:I16"/>
    <mergeCell ref="M12:M16"/>
    <mergeCell ref="Q12:Q16"/>
    <mergeCell ref="U12:U16"/>
    <mergeCell ref="E6:E11"/>
    <mergeCell ref="I6:I11"/>
    <mergeCell ref="M6:M11"/>
    <mergeCell ref="Q6:Q11"/>
    <mergeCell ref="U6:U11"/>
    <mergeCell ref="E24:E29"/>
    <mergeCell ref="I24:I29"/>
    <mergeCell ref="M24:M29"/>
    <mergeCell ref="Q24:Q29"/>
    <mergeCell ref="U24:U29"/>
    <mergeCell ref="E17:E23"/>
    <mergeCell ref="I17:I23"/>
    <mergeCell ref="M17:M23"/>
    <mergeCell ref="Q17:Q23"/>
    <mergeCell ref="U17:U23"/>
    <mergeCell ref="U30:U32"/>
    <mergeCell ref="E33:E39"/>
    <mergeCell ref="I33:I39"/>
    <mergeCell ref="M33:M39"/>
    <mergeCell ref="Q33:Q39"/>
    <mergeCell ref="U33:U39"/>
    <mergeCell ref="Q41:R41"/>
    <mergeCell ref="E30:E32"/>
    <mergeCell ref="I30:I32"/>
    <mergeCell ref="M30:M32"/>
    <mergeCell ref="Q30:Q32"/>
    <mergeCell ref="A44:D44"/>
    <mergeCell ref="U41:V41"/>
    <mergeCell ref="E42:F42"/>
    <mergeCell ref="I42:J42"/>
    <mergeCell ref="M42:N42"/>
    <mergeCell ref="Q42:R42"/>
    <mergeCell ref="U42:V42"/>
    <mergeCell ref="A40:A43"/>
    <mergeCell ref="E40:F40"/>
    <mergeCell ref="I40:J40"/>
    <mergeCell ref="M40:N40"/>
    <mergeCell ref="Q40:R40"/>
    <mergeCell ref="U40:V40"/>
    <mergeCell ref="E41:F41"/>
    <mergeCell ref="I41:J41"/>
    <mergeCell ref="M41:N41"/>
    <mergeCell ref="E43:F43"/>
    <mergeCell ref="I43:J43"/>
    <mergeCell ref="M43:N43"/>
    <mergeCell ref="Q43:R43"/>
    <mergeCell ref="U43:V43"/>
  </mergeCells>
  <phoneticPr fontId="4" type="noConversion"/>
  <pageMargins left="0" right="0" top="0" bottom="0" header="0.31496062992125984" footer="0.31496062992125984"/>
  <pageSetup paperSize="9" scale="95" orientation="portrait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A76"/>
  <sheetViews>
    <sheetView topLeftCell="A10" workbookViewId="0">
      <selection activeCell="J43" sqref="J43"/>
    </sheetView>
  </sheetViews>
  <sheetFormatPr defaultColWidth="9" defaultRowHeight="16.5"/>
  <cols>
    <col min="1" max="1" width="9.25" style="29" customWidth="1"/>
    <col min="2" max="4" width="0.875" style="29" hidden="1" customWidth="1"/>
    <col min="5" max="5" width="3" style="28" customWidth="1"/>
    <col min="6" max="6" width="8.25" style="28" customWidth="1"/>
    <col min="7" max="7" width="7.25" style="28" customWidth="1"/>
    <col min="8" max="8" width="4.625" style="28" hidden="1" customWidth="1"/>
    <col min="9" max="9" width="3" style="28" customWidth="1"/>
    <col min="10" max="10" width="8.125" style="28" customWidth="1"/>
    <col min="11" max="11" width="6.375" style="28" customWidth="1"/>
    <col min="12" max="12" width="5.5" style="28" hidden="1" customWidth="1"/>
    <col min="13" max="13" width="2.75" style="28" customWidth="1"/>
    <col min="14" max="14" width="7.75" style="28" customWidth="1"/>
    <col min="15" max="15" width="6.25" style="28" customWidth="1"/>
    <col min="16" max="16" width="10.625" style="28" hidden="1" customWidth="1"/>
    <col min="17" max="17" width="3.625" style="28" customWidth="1"/>
    <col min="18" max="18" width="7.75" style="28" customWidth="1"/>
    <col min="19" max="19" width="7.125" style="28" customWidth="1"/>
    <col min="20" max="20" width="10.625" style="28" hidden="1" customWidth="1"/>
    <col min="21" max="21" width="3.625" style="28" customWidth="1"/>
    <col min="22" max="22" width="8.125" style="28" customWidth="1"/>
    <col min="23" max="23" width="7.5" style="30" customWidth="1"/>
    <col min="24" max="24" width="12" style="28" hidden="1" customWidth="1"/>
    <col min="25" max="25" width="3.125" style="28" customWidth="1"/>
    <col min="26" max="26" width="9" style="28" customWidth="1"/>
    <col min="27" max="16384" width="9" style="28"/>
  </cols>
  <sheetData>
    <row r="1" spans="1:27" ht="21">
      <c r="A1" s="307" t="s">
        <v>83</v>
      </c>
      <c r="B1" s="307"/>
      <c r="C1" s="307"/>
      <c r="D1" s="307"/>
      <c r="E1" s="307"/>
      <c r="F1" s="307"/>
      <c r="G1" s="307"/>
      <c r="H1" s="27"/>
      <c r="S1" s="27"/>
      <c r="T1" s="27"/>
      <c r="W1" s="28"/>
    </row>
    <row r="2" spans="1:27">
      <c r="A2" s="29" t="s">
        <v>84</v>
      </c>
    </row>
    <row r="3" spans="1:27">
      <c r="A3" s="31" t="s">
        <v>85</v>
      </c>
      <c r="E3" s="306" t="s">
        <v>223</v>
      </c>
      <c r="F3" s="306"/>
      <c r="G3" s="306"/>
      <c r="H3" s="32"/>
      <c r="I3" s="306" t="s">
        <v>224</v>
      </c>
      <c r="J3" s="306"/>
      <c r="K3" s="306"/>
      <c r="L3" s="32"/>
      <c r="M3" s="306" t="s">
        <v>225</v>
      </c>
      <c r="N3" s="306"/>
      <c r="O3" s="306"/>
      <c r="P3" s="32"/>
      <c r="Q3" s="306" t="s">
        <v>226</v>
      </c>
      <c r="R3" s="306"/>
      <c r="S3" s="306"/>
      <c r="T3" s="32"/>
      <c r="U3" s="306" t="s">
        <v>227</v>
      </c>
      <c r="V3" s="306"/>
      <c r="W3" s="306"/>
      <c r="Y3" s="306" t="s">
        <v>228</v>
      </c>
      <c r="Z3" s="306"/>
      <c r="AA3" s="306"/>
    </row>
    <row r="4" spans="1:27">
      <c r="A4" s="31" t="s">
        <v>91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3"/>
      <c r="W4" s="34"/>
      <c r="Y4" s="33"/>
      <c r="Z4" s="33"/>
      <c r="AA4" s="34"/>
    </row>
    <row r="5" spans="1:27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Y5" s="35"/>
      <c r="Z5" s="35"/>
      <c r="AA5" s="36"/>
    </row>
    <row r="6" spans="1:27" ht="16.5" customHeight="1">
      <c r="A6" s="37" t="s">
        <v>92</v>
      </c>
      <c r="B6" s="37"/>
      <c r="C6" s="37"/>
      <c r="D6" s="37"/>
      <c r="E6" s="310" t="str">
        <f>葷食菜單2!A32</f>
        <v>燕麥飯</v>
      </c>
      <c r="F6" s="106" t="s">
        <v>204</v>
      </c>
      <c r="G6" s="107">
        <v>80</v>
      </c>
      <c r="H6" s="40"/>
      <c r="I6" s="310" t="str">
        <f>葷食菜單2!C32</f>
        <v>小米飯</v>
      </c>
      <c r="J6" s="106" t="s">
        <v>204</v>
      </c>
      <c r="K6" s="107">
        <v>80</v>
      </c>
      <c r="L6" s="40"/>
      <c r="M6" s="310" t="str">
        <f>葷食菜單2!E32</f>
        <v>白飯</v>
      </c>
      <c r="N6" s="43" t="s">
        <v>204</v>
      </c>
      <c r="O6" s="39">
        <v>100</v>
      </c>
      <c r="P6" s="44"/>
      <c r="Q6" s="310" t="str">
        <f>葷食菜單2!G32</f>
        <v>蕎麥飯</v>
      </c>
      <c r="R6" s="43" t="s">
        <v>93</v>
      </c>
      <c r="S6" s="39">
        <v>80</v>
      </c>
      <c r="T6" s="40"/>
      <c r="U6" s="310" t="str">
        <f>葷食菜單2!I32</f>
        <v>蛋炒飯</v>
      </c>
      <c r="V6" s="106" t="s">
        <v>93</v>
      </c>
      <c r="W6" s="107">
        <v>100</v>
      </c>
      <c r="Y6" s="310" t="str">
        <f>葷食菜單2!I41</f>
        <v>地瓜飯</v>
      </c>
      <c r="Z6" s="106" t="s">
        <v>93</v>
      </c>
      <c r="AA6" s="107">
        <v>80</v>
      </c>
    </row>
    <row r="7" spans="1:27">
      <c r="A7" s="37"/>
      <c r="B7" s="37"/>
      <c r="C7" s="37"/>
      <c r="D7" s="37"/>
      <c r="E7" s="311"/>
      <c r="F7" s="41" t="s">
        <v>175</v>
      </c>
      <c r="G7" s="42">
        <v>20</v>
      </c>
      <c r="H7" s="40"/>
      <c r="I7" s="311"/>
      <c r="J7" s="41" t="s">
        <v>229</v>
      </c>
      <c r="K7" s="42">
        <v>20</v>
      </c>
      <c r="L7" s="40"/>
      <c r="M7" s="311"/>
      <c r="N7" s="43"/>
      <c r="O7" s="39"/>
      <c r="P7" s="44"/>
      <c r="Q7" s="311"/>
      <c r="R7" s="43" t="s">
        <v>176</v>
      </c>
      <c r="S7" s="39">
        <v>20</v>
      </c>
      <c r="T7" s="40"/>
      <c r="U7" s="311"/>
      <c r="V7" s="41" t="s">
        <v>104</v>
      </c>
      <c r="W7" s="42">
        <v>20</v>
      </c>
      <c r="Y7" s="311"/>
      <c r="Z7" s="41" t="s">
        <v>356</v>
      </c>
      <c r="AA7" s="42">
        <v>30</v>
      </c>
    </row>
    <row r="8" spans="1:27">
      <c r="A8" s="37"/>
      <c r="B8" s="37"/>
      <c r="C8" s="37"/>
      <c r="D8" s="37"/>
      <c r="E8" s="311"/>
      <c r="F8" s="48"/>
      <c r="G8" s="48"/>
      <c r="H8" s="40"/>
      <c r="I8" s="311"/>
      <c r="J8" s="45"/>
      <c r="K8" s="45"/>
      <c r="L8" s="40"/>
      <c r="M8" s="311"/>
      <c r="N8" s="43"/>
      <c r="O8" s="39"/>
      <c r="P8" s="44"/>
      <c r="Q8" s="311"/>
      <c r="R8" s="45"/>
      <c r="S8" s="45"/>
      <c r="T8" s="40"/>
      <c r="U8" s="311"/>
      <c r="V8" s="181" t="s">
        <v>219</v>
      </c>
      <c r="W8" s="182">
        <v>10</v>
      </c>
      <c r="Y8" s="311"/>
      <c r="Z8" s="46"/>
      <c r="AA8" s="45"/>
    </row>
    <row r="9" spans="1:27">
      <c r="A9" s="37"/>
      <c r="B9" s="37"/>
      <c r="C9" s="37"/>
      <c r="D9" s="37"/>
      <c r="E9" s="311"/>
      <c r="F9" s="45"/>
      <c r="G9" s="45"/>
      <c r="H9" s="40"/>
      <c r="I9" s="311"/>
      <c r="J9" s="45"/>
      <c r="K9" s="45"/>
      <c r="L9" s="40"/>
      <c r="M9" s="311"/>
      <c r="N9" s="43"/>
      <c r="O9" s="39"/>
      <c r="P9" s="47"/>
      <c r="Q9" s="311"/>
      <c r="R9" s="45"/>
      <c r="S9" s="45"/>
      <c r="T9" s="40"/>
      <c r="U9" s="311"/>
      <c r="V9" s="181" t="s">
        <v>120</v>
      </c>
      <c r="W9" s="182">
        <v>5</v>
      </c>
      <c r="Y9" s="311"/>
      <c r="Z9" s="46"/>
      <c r="AA9" s="45"/>
    </row>
    <row r="10" spans="1:27">
      <c r="A10" s="37" t="s">
        <v>98</v>
      </c>
      <c r="B10" s="37"/>
      <c r="C10" s="37"/>
      <c r="D10" s="37"/>
      <c r="E10" s="311"/>
      <c r="F10" s="45"/>
      <c r="G10" s="45"/>
      <c r="H10" s="40"/>
      <c r="I10" s="311"/>
      <c r="J10" s="45"/>
      <c r="K10" s="45"/>
      <c r="L10" s="48"/>
      <c r="M10" s="311"/>
      <c r="N10" s="43"/>
      <c r="O10" s="39"/>
      <c r="P10" s="47"/>
      <c r="Q10" s="311"/>
      <c r="R10" s="45"/>
      <c r="S10" s="45"/>
      <c r="T10" s="45"/>
      <c r="U10" s="311"/>
      <c r="V10" s="45"/>
      <c r="W10" s="45"/>
      <c r="Y10" s="311"/>
      <c r="Z10" s="45"/>
      <c r="AA10" s="45"/>
    </row>
    <row r="11" spans="1:27" ht="16.5" customHeight="1">
      <c r="A11" s="37" t="s">
        <v>92</v>
      </c>
      <c r="B11" s="37"/>
      <c r="C11" s="37"/>
      <c r="D11" s="37"/>
      <c r="E11" s="295" t="str">
        <f>葷食菜單2!A33</f>
        <v>鮮菇燒雞</v>
      </c>
      <c r="F11" s="49" t="s">
        <v>231</v>
      </c>
      <c r="G11" s="50">
        <v>55</v>
      </c>
      <c r="H11" s="51"/>
      <c r="I11" s="295" t="str">
        <f>葷食菜單2!C33</f>
        <v>壽喜燒肉片</v>
      </c>
      <c r="J11" s="49" t="s">
        <v>232</v>
      </c>
      <c r="K11" s="50">
        <v>45</v>
      </c>
      <c r="L11" s="51"/>
      <c r="M11" s="308" t="str">
        <f>葷食菜單2!E33</f>
        <v>*卡啦雞排</v>
      </c>
      <c r="N11" s="49" t="s">
        <v>233</v>
      </c>
      <c r="O11" s="50">
        <v>60</v>
      </c>
      <c r="P11" s="52"/>
      <c r="Q11" s="295" t="str">
        <f>葷食菜單2!G33</f>
        <v>淋汁魚</v>
      </c>
      <c r="R11" s="49" t="s">
        <v>101</v>
      </c>
      <c r="S11" s="50">
        <v>55</v>
      </c>
      <c r="T11" s="52"/>
      <c r="U11" s="295" t="str">
        <f>葷食菜單2!I33</f>
        <v>蒜茸豆腐</v>
      </c>
      <c r="V11" s="49" t="s">
        <v>346</v>
      </c>
      <c r="W11" s="50">
        <v>55</v>
      </c>
      <c r="Y11" s="295" t="str">
        <f>葷食菜單2!I42</f>
        <v>烤雞腿</v>
      </c>
      <c r="Z11" s="49" t="s">
        <v>179</v>
      </c>
      <c r="AA11" s="50">
        <v>120</v>
      </c>
    </row>
    <row r="12" spans="1:27">
      <c r="A12" s="37" t="s">
        <v>102</v>
      </c>
      <c r="B12" s="37"/>
      <c r="C12" s="37"/>
      <c r="D12" s="37"/>
      <c r="E12" s="296"/>
      <c r="F12" s="49" t="s">
        <v>234</v>
      </c>
      <c r="G12" s="50">
        <v>2</v>
      </c>
      <c r="H12" s="51"/>
      <c r="I12" s="296"/>
      <c r="J12" s="43" t="s">
        <v>235</v>
      </c>
      <c r="K12" s="50">
        <v>20</v>
      </c>
      <c r="L12" s="51"/>
      <c r="M12" s="309"/>
      <c r="N12" s="43" t="s">
        <v>236</v>
      </c>
      <c r="O12" s="39"/>
      <c r="P12" s="52"/>
      <c r="Q12" s="296"/>
      <c r="R12" s="49" t="s">
        <v>110</v>
      </c>
      <c r="S12" s="50">
        <v>1</v>
      </c>
      <c r="T12" s="52"/>
      <c r="U12" s="296"/>
      <c r="V12" s="49" t="s">
        <v>276</v>
      </c>
      <c r="W12" s="50">
        <v>2</v>
      </c>
      <c r="Y12" s="296"/>
      <c r="Z12" s="49" t="s">
        <v>112</v>
      </c>
      <c r="AA12" s="50">
        <v>1</v>
      </c>
    </row>
    <row r="13" spans="1:27">
      <c r="A13" s="37"/>
      <c r="B13" s="37"/>
      <c r="C13" s="37"/>
      <c r="D13" s="37"/>
      <c r="E13" s="296"/>
      <c r="F13" s="49" t="s">
        <v>238</v>
      </c>
      <c r="G13" s="50">
        <v>1</v>
      </c>
      <c r="H13" s="51"/>
      <c r="I13" s="296"/>
      <c r="J13" s="43" t="s">
        <v>208</v>
      </c>
      <c r="K13" s="39">
        <v>5</v>
      </c>
      <c r="L13" s="51"/>
      <c r="M13" s="309"/>
      <c r="N13" s="43"/>
      <c r="O13" s="39"/>
      <c r="P13" s="52"/>
      <c r="Q13" s="296"/>
      <c r="R13" s="49" t="s">
        <v>151</v>
      </c>
      <c r="S13" s="50">
        <v>1</v>
      </c>
      <c r="T13" s="52"/>
      <c r="U13" s="296"/>
      <c r="V13" s="49" t="s">
        <v>347</v>
      </c>
      <c r="W13" s="50">
        <v>1</v>
      </c>
      <c r="Y13" s="296"/>
      <c r="Z13" s="49" t="s">
        <v>180</v>
      </c>
      <c r="AA13" s="50"/>
    </row>
    <row r="14" spans="1:27">
      <c r="A14" s="37"/>
      <c r="B14" s="37"/>
      <c r="C14" s="37"/>
      <c r="D14" s="37"/>
      <c r="E14" s="296"/>
      <c r="F14" s="50"/>
      <c r="G14" s="50"/>
      <c r="H14" s="51"/>
      <c r="I14" s="296"/>
      <c r="J14" s="43" t="s">
        <v>195</v>
      </c>
      <c r="K14" s="39">
        <v>1</v>
      </c>
      <c r="L14" s="51"/>
      <c r="M14" s="309"/>
      <c r="N14" s="39"/>
      <c r="O14" s="39"/>
      <c r="P14" s="52"/>
      <c r="Q14" s="296"/>
      <c r="R14" s="43" t="s">
        <v>114</v>
      </c>
      <c r="S14" s="68"/>
      <c r="T14" s="52"/>
      <c r="U14" s="296"/>
      <c r="V14" s="50"/>
      <c r="W14" s="50"/>
      <c r="Y14" s="296"/>
      <c r="Z14" s="50"/>
      <c r="AA14" s="50"/>
    </row>
    <row r="15" spans="1:27">
      <c r="A15" s="37"/>
      <c r="B15" s="37"/>
      <c r="C15" s="37"/>
      <c r="D15" s="37"/>
      <c r="E15" s="296"/>
      <c r="F15" s="47"/>
      <c r="G15" s="47"/>
      <c r="H15" s="44"/>
      <c r="I15" s="296"/>
      <c r="J15" s="117" t="s">
        <v>239</v>
      </c>
      <c r="K15" s="118">
        <v>1</v>
      </c>
      <c r="L15" s="54"/>
      <c r="M15" s="309"/>
      <c r="N15" s="55"/>
      <c r="O15" s="55"/>
      <c r="P15" s="55"/>
      <c r="Q15" s="296"/>
      <c r="R15" s="55"/>
      <c r="S15" s="55"/>
      <c r="T15" s="55"/>
      <c r="U15" s="296"/>
      <c r="V15" s="43"/>
      <c r="W15" s="68"/>
      <c r="Y15" s="296"/>
      <c r="Z15" s="43"/>
      <c r="AA15" s="68"/>
    </row>
    <row r="16" spans="1:27" ht="16.5" customHeight="1">
      <c r="A16" s="37" t="s">
        <v>115</v>
      </c>
      <c r="B16" s="37"/>
      <c r="C16" s="37"/>
      <c r="D16" s="37"/>
      <c r="E16" s="295" t="str">
        <f>葷食菜單2!A34</f>
        <v>烤地瓜薯條</v>
      </c>
      <c r="F16" s="49" t="s">
        <v>230</v>
      </c>
      <c r="G16" s="50">
        <v>45</v>
      </c>
      <c r="H16" s="51"/>
      <c r="I16" s="295" t="str">
        <f>葷食菜單2!C34</f>
        <v>翠玉雞柳</v>
      </c>
      <c r="J16" s="49" t="s">
        <v>240</v>
      </c>
      <c r="K16" s="50">
        <v>45</v>
      </c>
      <c r="L16" s="51"/>
      <c r="M16" s="308" t="str">
        <f>葷食菜單2!E34</f>
        <v>焗汁洋芋</v>
      </c>
      <c r="N16" s="49" t="s">
        <v>241</v>
      </c>
      <c r="O16" s="50">
        <v>45</v>
      </c>
      <c r="P16" s="52"/>
      <c r="Q16" s="295" t="str">
        <f>葷食菜單2!G34</f>
        <v>五香肉燥</v>
      </c>
      <c r="R16" s="49" t="s">
        <v>135</v>
      </c>
      <c r="S16" s="50">
        <v>20</v>
      </c>
      <c r="T16" s="52"/>
      <c r="U16" s="295" t="str">
        <f>葷食菜單2!I34</f>
        <v>海苔蒸蛋</v>
      </c>
      <c r="V16" s="49" t="s">
        <v>120</v>
      </c>
      <c r="W16" s="50">
        <v>40</v>
      </c>
      <c r="Y16" s="295" t="str">
        <f>葷食菜單2!I43</f>
        <v>筍香海根</v>
      </c>
      <c r="Z16" s="49" t="s">
        <v>357</v>
      </c>
      <c r="AA16" s="50">
        <v>35</v>
      </c>
    </row>
    <row r="17" spans="1:27">
      <c r="A17" s="37" t="s">
        <v>98</v>
      </c>
      <c r="B17" s="37"/>
      <c r="C17" s="37"/>
      <c r="D17" s="37"/>
      <c r="E17" s="296"/>
      <c r="F17" s="50"/>
      <c r="G17" s="50"/>
      <c r="H17" s="51"/>
      <c r="I17" s="296"/>
      <c r="J17" s="49" t="s">
        <v>242</v>
      </c>
      <c r="K17" s="50">
        <v>5</v>
      </c>
      <c r="L17" s="51"/>
      <c r="M17" s="309"/>
      <c r="N17" s="49" t="s">
        <v>235</v>
      </c>
      <c r="O17" s="50">
        <v>10</v>
      </c>
      <c r="P17" s="52"/>
      <c r="Q17" s="296"/>
      <c r="R17" s="49" t="s">
        <v>213</v>
      </c>
      <c r="S17" s="50">
        <v>10</v>
      </c>
      <c r="T17" s="52"/>
      <c r="U17" s="296"/>
      <c r="V17" s="49" t="s">
        <v>243</v>
      </c>
      <c r="W17" s="50">
        <v>1</v>
      </c>
      <c r="Y17" s="296"/>
      <c r="Z17" s="49" t="s">
        <v>358</v>
      </c>
      <c r="AA17" s="50">
        <v>25</v>
      </c>
    </row>
    <row r="18" spans="1:27">
      <c r="A18" s="37"/>
      <c r="B18" s="37"/>
      <c r="C18" s="37"/>
      <c r="D18" s="37"/>
      <c r="E18" s="296"/>
      <c r="F18" s="50"/>
      <c r="G18" s="50"/>
      <c r="H18" s="51"/>
      <c r="I18" s="296"/>
      <c r="J18" s="49" t="s">
        <v>208</v>
      </c>
      <c r="K18" s="50">
        <v>5</v>
      </c>
      <c r="L18" s="51"/>
      <c r="M18" s="309"/>
      <c r="N18" s="49" t="s">
        <v>244</v>
      </c>
      <c r="O18" s="50">
        <v>10</v>
      </c>
      <c r="P18" s="52"/>
      <c r="Q18" s="296"/>
      <c r="R18" s="43" t="s">
        <v>110</v>
      </c>
      <c r="S18" s="39">
        <v>1</v>
      </c>
      <c r="T18" s="52"/>
      <c r="U18" s="296"/>
      <c r="V18" s="49"/>
      <c r="W18" s="50"/>
      <c r="Y18" s="296"/>
      <c r="Z18" s="49"/>
      <c r="AA18" s="50"/>
    </row>
    <row r="19" spans="1:27">
      <c r="A19" s="37"/>
      <c r="B19" s="37"/>
      <c r="C19" s="37"/>
      <c r="D19" s="37"/>
      <c r="E19" s="296"/>
      <c r="F19" s="50"/>
      <c r="G19" s="50"/>
      <c r="H19" s="51"/>
      <c r="I19" s="296"/>
      <c r="J19" s="43" t="s">
        <v>245</v>
      </c>
      <c r="K19" s="39">
        <v>1</v>
      </c>
      <c r="L19" s="51"/>
      <c r="M19" s="309"/>
      <c r="N19" s="49" t="s">
        <v>208</v>
      </c>
      <c r="O19" s="50">
        <v>5</v>
      </c>
      <c r="P19" s="52"/>
      <c r="Q19" s="296"/>
      <c r="R19" s="49"/>
      <c r="S19" s="39"/>
      <c r="T19" s="52"/>
      <c r="U19" s="296"/>
      <c r="V19" s="50"/>
      <c r="W19" s="50"/>
      <c r="Y19" s="296"/>
      <c r="Z19" s="50"/>
      <c r="AA19" s="50"/>
    </row>
    <row r="20" spans="1:27">
      <c r="A20" s="37"/>
      <c r="B20" s="37"/>
      <c r="C20" s="37"/>
      <c r="D20" s="37"/>
      <c r="E20" s="296"/>
      <c r="F20" s="50"/>
      <c r="G20" s="50"/>
      <c r="H20" s="44"/>
      <c r="I20" s="296"/>
      <c r="J20" s="43" t="s">
        <v>236</v>
      </c>
      <c r="K20" s="39"/>
      <c r="L20" s="44"/>
      <c r="M20" s="309"/>
      <c r="N20" s="119"/>
      <c r="O20" s="52"/>
      <c r="P20" s="52"/>
      <c r="Q20" s="296"/>
      <c r="R20" s="39"/>
      <c r="S20" s="39"/>
      <c r="T20" s="55"/>
      <c r="U20" s="296"/>
      <c r="V20" s="39"/>
      <c r="W20" s="39"/>
      <c r="Y20" s="296"/>
      <c r="Z20" s="39"/>
      <c r="AA20" s="39"/>
    </row>
    <row r="21" spans="1:27">
      <c r="A21" s="37"/>
      <c r="B21" s="37"/>
      <c r="C21" s="37"/>
      <c r="D21" s="37"/>
      <c r="E21" s="296"/>
      <c r="F21" s="49"/>
      <c r="G21" s="50"/>
      <c r="H21" s="63"/>
      <c r="I21" s="296"/>
      <c r="J21" s="64"/>
      <c r="K21" s="65"/>
      <c r="L21" s="66"/>
      <c r="M21" s="309"/>
      <c r="N21" s="119"/>
      <c r="O21" s="52"/>
      <c r="P21" s="52"/>
      <c r="Q21" s="296"/>
      <c r="R21" s="43"/>
      <c r="S21" s="39"/>
      <c r="T21" s="55"/>
      <c r="U21" s="296"/>
      <c r="V21" s="39"/>
      <c r="W21" s="39"/>
      <c r="Y21" s="296"/>
      <c r="Z21" s="39"/>
      <c r="AA21" s="39"/>
    </row>
    <row r="22" spans="1:27" ht="16.5" customHeight="1">
      <c r="A22" s="37" t="s">
        <v>115</v>
      </c>
      <c r="B22" s="37"/>
      <c r="C22" s="37"/>
      <c r="D22" s="37"/>
      <c r="E22" s="295" t="str">
        <f>葷食菜單2!A35</f>
        <v>番茄炒蛋</v>
      </c>
      <c r="F22" s="49" t="s">
        <v>192</v>
      </c>
      <c r="G22" s="50">
        <v>45</v>
      </c>
      <c r="H22" s="51"/>
      <c r="I22" s="295" t="str">
        <f>葷食菜單2!C35</f>
        <v>螞蟻上樹</v>
      </c>
      <c r="J22" s="49" t="s">
        <v>18</v>
      </c>
      <c r="K22" s="50">
        <v>40</v>
      </c>
      <c r="L22" s="51"/>
      <c r="M22" s="308" t="str">
        <f>葷食菜單2!E35</f>
        <v>竹筍炒肉絲</v>
      </c>
      <c r="N22" s="43" t="s">
        <v>246</v>
      </c>
      <c r="O22" s="39">
        <v>50</v>
      </c>
      <c r="P22" s="52"/>
      <c r="Q22" s="315" t="str">
        <f>葷食菜單2!G35</f>
        <v>冬瓜什錦</v>
      </c>
      <c r="R22" s="49" t="s">
        <v>147</v>
      </c>
      <c r="S22" s="50">
        <v>50</v>
      </c>
      <c r="T22" s="52"/>
      <c r="U22" s="295" t="str">
        <f>葷食菜單2!I35</f>
        <v>三蔬丁旺</v>
      </c>
      <c r="V22" s="49" t="s">
        <v>181</v>
      </c>
      <c r="W22" s="50">
        <v>30</v>
      </c>
      <c r="Y22" s="295" t="str">
        <f>葷食菜單2!I44</f>
        <v>大阪燒高麗</v>
      </c>
      <c r="Z22" s="49" t="s">
        <v>131</v>
      </c>
      <c r="AA22" s="50">
        <v>60</v>
      </c>
    </row>
    <row r="23" spans="1:27">
      <c r="A23" s="37" t="s">
        <v>98</v>
      </c>
      <c r="B23" s="37"/>
      <c r="C23" s="37"/>
      <c r="D23" s="37"/>
      <c r="E23" s="296"/>
      <c r="F23" s="49" t="s">
        <v>247</v>
      </c>
      <c r="G23" s="50">
        <v>40</v>
      </c>
      <c r="H23" s="51"/>
      <c r="I23" s="296"/>
      <c r="J23" s="49" t="s">
        <v>248</v>
      </c>
      <c r="K23" s="50">
        <v>10</v>
      </c>
      <c r="L23" s="51"/>
      <c r="M23" s="309"/>
      <c r="N23" s="43" t="s">
        <v>249</v>
      </c>
      <c r="O23" s="43">
        <v>20</v>
      </c>
      <c r="P23" s="52"/>
      <c r="Q23" s="316"/>
      <c r="R23" s="49" t="s">
        <v>128</v>
      </c>
      <c r="S23" s="50">
        <v>5</v>
      </c>
      <c r="T23" s="52"/>
      <c r="U23" s="296"/>
      <c r="V23" s="49" t="s">
        <v>250</v>
      </c>
      <c r="W23" s="50">
        <v>10</v>
      </c>
      <c r="Y23" s="296"/>
      <c r="Z23" s="50" t="s">
        <v>128</v>
      </c>
      <c r="AA23" s="50">
        <v>20</v>
      </c>
    </row>
    <row r="24" spans="1:27">
      <c r="A24" s="37"/>
      <c r="B24" s="37"/>
      <c r="C24" s="37"/>
      <c r="D24" s="37"/>
      <c r="E24" s="296"/>
      <c r="F24" s="49" t="s">
        <v>195</v>
      </c>
      <c r="G24" s="50">
        <v>1</v>
      </c>
      <c r="H24" s="51"/>
      <c r="I24" s="296"/>
      <c r="J24" s="49" t="s">
        <v>251</v>
      </c>
      <c r="K24" s="50">
        <v>5</v>
      </c>
      <c r="L24" s="51"/>
      <c r="M24" s="309"/>
      <c r="N24" s="43" t="s">
        <v>208</v>
      </c>
      <c r="O24" s="39">
        <v>5</v>
      </c>
      <c r="P24" s="52"/>
      <c r="Q24" s="316"/>
      <c r="R24" s="49" t="s">
        <v>109</v>
      </c>
      <c r="S24" s="50">
        <v>5</v>
      </c>
      <c r="T24" s="52"/>
      <c r="U24" s="296"/>
      <c r="V24" s="49" t="s">
        <v>109</v>
      </c>
      <c r="W24" s="50">
        <v>5</v>
      </c>
      <c r="Y24" s="296"/>
      <c r="Z24" s="50" t="s">
        <v>109</v>
      </c>
      <c r="AA24" s="50">
        <v>5</v>
      </c>
    </row>
    <row r="25" spans="1:27" ht="21">
      <c r="A25" s="37"/>
      <c r="B25" s="37"/>
      <c r="C25" s="37"/>
      <c r="D25" s="37"/>
      <c r="E25" s="296"/>
      <c r="F25" s="49"/>
      <c r="G25" s="50"/>
      <c r="H25" s="51"/>
      <c r="I25" s="296"/>
      <c r="J25" s="49" t="s">
        <v>208</v>
      </c>
      <c r="K25" s="50">
        <v>5</v>
      </c>
      <c r="L25" s="51"/>
      <c r="M25" s="309"/>
      <c r="N25" s="43" t="s">
        <v>234</v>
      </c>
      <c r="O25" s="39">
        <v>5</v>
      </c>
      <c r="P25" s="52"/>
      <c r="Q25" s="316"/>
      <c r="R25" s="49" t="s">
        <v>252</v>
      </c>
      <c r="S25" s="50">
        <v>1</v>
      </c>
      <c r="T25" s="52"/>
      <c r="U25" s="296"/>
      <c r="V25" s="49" t="s">
        <v>186</v>
      </c>
      <c r="W25" s="50">
        <v>2</v>
      </c>
      <c r="Y25" s="296"/>
      <c r="Z25" s="50" t="s">
        <v>253</v>
      </c>
      <c r="AA25" s="50">
        <v>1</v>
      </c>
    </row>
    <row r="26" spans="1:27">
      <c r="A26" s="37"/>
      <c r="B26" s="37"/>
      <c r="C26" s="37"/>
      <c r="D26" s="37"/>
      <c r="E26" s="296"/>
      <c r="F26" s="39"/>
      <c r="G26" s="39"/>
      <c r="H26" s="44"/>
      <c r="I26" s="296"/>
      <c r="J26" s="43" t="s">
        <v>220</v>
      </c>
      <c r="K26" s="39">
        <v>3</v>
      </c>
      <c r="L26" s="66"/>
      <c r="M26" s="309"/>
      <c r="N26" s="39"/>
      <c r="O26" s="39"/>
      <c r="P26" s="52"/>
      <c r="Q26" s="316"/>
      <c r="R26" s="43"/>
      <c r="S26" s="39"/>
      <c r="T26" s="52"/>
      <c r="U26" s="296"/>
      <c r="V26" s="43" t="s">
        <v>188</v>
      </c>
      <c r="W26" s="39">
        <v>1</v>
      </c>
      <c r="Y26" s="296"/>
      <c r="Z26" s="43" t="s">
        <v>136</v>
      </c>
      <c r="AA26" s="39">
        <v>1</v>
      </c>
    </row>
    <row r="27" spans="1:27">
      <c r="A27" s="37"/>
      <c r="B27" s="37"/>
      <c r="C27" s="37"/>
      <c r="D27" s="37"/>
      <c r="E27" s="296"/>
      <c r="F27" s="68"/>
      <c r="G27" s="68"/>
      <c r="H27" s="63"/>
      <c r="I27" s="296"/>
      <c r="J27" s="55"/>
      <c r="K27" s="55"/>
      <c r="L27" s="63"/>
      <c r="M27" s="309"/>
      <c r="N27" s="39"/>
      <c r="O27" s="39"/>
      <c r="P27" s="52"/>
      <c r="Q27" s="316"/>
      <c r="R27" s="39"/>
      <c r="S27" s="39"/>
      <c r="T27" s="52"/>
      <c r="U27" s="296"/>
      <c r="V27" s="47"/>
      <c r="W27" s="47"/>
      <c r="Y27" s="296"/>
      <c r="Z27" s="47"/>
      <c r="AA27" s="47"/>
    </row>
    <row r="28" spans="1:27" ht="16.5" customHeight="1">
      <c r="A28" s="37" t="s">
        <v>140</v>
      </c>
      <c r="B28" s="37"/>
      <c r="C28" s="37"/>
      <c r="D28" s="37"/>
      <c r="E28" s="295" t="str">
        <f>葷食菜單2!A36</f>
        <v>小白菜</v>
      </c>
      <c r="F28" s="49" t="s">
        <v>16</v>
      </c>
      <c r="G28" s="50">
        <v>80</v>
      </c>
      <c r="H28" s="44"/>
      <c r="I28" s="295" t="str">
        <f>葷食菜單2!C36</f>
        <v>油菜</v>
      </c>
      <c r="J28" s="50" t="s">
        <v>190</v>
      </c>
      <c r="K28" s="50">
        <v>80</v>
      </c>
      <c r="L28" s="51"/>
      <c r="M28" s="308" t="str">
        <f>葷食菜單2!E36</f>
        <v>芥藍菜</v>
      </c>
      <c r="N28" s="49" t="s">
        <v>17</v>
      </c>
      <c r="O28" s="50">
        <v>80</v>
      </c>
      <c r="P28" s="47"/>
      <c r="Q28" s="295" t="str">
        <f>葷食菜單2!G36</f>
        <v>青江菜</v>
      </c>
      <c r="R28" s="49" t="s">
        <v>221</v>
      </c>
      <c r="S28" s="50">
        <v>80</v>
      </c>
      <c r="T28" s="47"/>
      <c r="U28" s="295" t="str">
        <f>葷食菜單2!I36</f>
        <v>有機黑葉白菜</v>
      </c>
      <c r="V28" s="43" t="s">
        <v>350</v>
      </c>
      <c r="W28" s="39">
        <v>80</v>
      </c>
      <c r="Y28" s="295" t="str">
        <f>葷食菜單2!I45</f>
        <v>空心菜</v>
      </c>
      <c r="Z28" s="43" t="s">
        <v>141</v>
      </c>
      <c r="AA28" s="39">
        <v>80</v>
      </c>
    </row>
    <row r="29" spans="1:27">
      <c r="A29" s="37" t="s">
        <v>102</v>
      </c>
      <c r="B29" s="37"/>
      <c r="C29" s="37"/>
      <c r="D29" s="37"/>
      <c r="E29" s="296"/>
      <c r="F29" s="67"/>
      <c r="G29" s="68"/>
      <c r="H29" s="44"/>
      <c r="I29" s="296"/>
      <c r="J29" s="58"/>
      <c r="K29" s="47"/>
      <c r="L29" s="44"/>
      <c r="M29" s="309"/>
      <c r="N29" s="43"/>
      <c r="O29" s="39"/>
      <c r="P29" s="55"/>
      <c r="Q29" s="296"/>
      <c r="R29" s="114"/>
      <c r="S29" s="55"/>
      <c r="T29" s="55"/>
      <c r="U29" s="296"/>
      <c r="V29" s="114"/>
      <c r="W29" s="55"/>
      <c r="Y29" s="296"/>
      <c r="Z29" s="114"/>
      <c r="AA29" s="55"/>
    </row>
    <row r="30" spans="1:27">
      <c r="A30" s="37"/>
      <c r="B30" s="37"/>
      <c r="C30" s="37"/>
      <c r="D30" s="37"/>
      <c r="E30" s="296"/>
      <c r="F30" s="68"/>
      <c r="G30" s="68"/>
      <c r="H30" s="63"/>
      <c r="I30" s="296"/>
      <c r="J30" s="55"/>
      <c r="K30" s="55"/>
      <c r="L30" s="63"/>
      <c r="M30" s="309"/>
      <c r="N30" s="55"/>
      <c r="O30" s="55"/>
      <c r="P30" s="55"/>
      <c r="Q30" s="296"/>
      <c r="R30" s="55"/>
      <c r="S30" s="55"/>
      <c r="T30" s="55"/>
      <c r="U30" s="296"/>
      <c r="V30" s="55"/>
      <c r="W30" s="55"/>
      <c r="Y30" s="296"/>
      <c r="Z30" s="55"/>
      <c r="AA30" s="55"/>
    </row>
    <row r="31" spans="1:27" ht="16.5" customHeight="1">
      <c r="A31" s="37" t="s">
        <v>144</v>
      </c>
      <c r="B31" s="37"/>
      <c r="C31" s="37"/>
      <c r="D31" s="37"/>
      <c r="E31" s="295" t="str">
        <f>葷食菜單2!A37</f>
        <v>麵線糊</v>
      </c>
      <c r="F31" s="49" t="s">
        <v>246</v>
      </c>
      <c r="G31" s="50">
        <v>25</v>
      </c>
      <c r="H31" s="51"/>
      <c r="I31" s="295" t="str">
        <f>葷食菜單2!C37</f>
        <v>味噌鮮魚湯</v>
      </c>
      <c r="J31" s="49" t="s">
        <v>254</v>
      </c>
      <c r="K31" s="50">
        <v>30</v>
      </c>
      <c r="L31" s="51"/>
      <c r="M31" s="297" t="str">
        <f>葷食菜單2!E37</f>
        <v>關東煮</v>
      </c>
      <c r="N31" s="43" t="s">
        <v>255</v>
      </c>
      <c r="O31" s="39">
        <v>20</v>
      </c>
      <c r="P31" s="52"/>
      <c r="Q31" s="295" t="str">
        <f>葷食菜單2!G37</f>
        <v>木耳金菇湯</v>
      </c>
      <c r="R31" s="49" t="s">
        <v>118</v>
      </c>
      <c r="S31" s="50">
        <v>30</v>
      </c>
      <c r="T31" s="52"/>
      <c r="U31" s="295" t="str">
        <f>葷食菜單2!I37</f>
        <v>鮮菇湯</v>
      </c>
      <c r="V31" s="49" t="s">
        <v>131</v>
      </c>
      <c r="W31" s="50">
        <v>35</v>
      </c>
      <c r="Y31" s="295" t="str">
        <f>葷食菜單2!I46</f>
        <v>紅豆烤奶湯</v>
      </c>
      <c r="Z31" s="49" t="s">
        <v>359</v>
      </c>
      <c r="AA31" s="50">
        <v>20</v>
      </c>
    </row>
    <row r="32" spans="1:27">
      <c r="A32" s="37" t="s">
        <v>148</v>
      </c>
      <c r="B32" s="37"/>
      <c r="C32" s="37"/>
      <c r="D32" s="37"/>
      <c r="E32" s="296"/>
      <c r="F32" s="49" t="s">
        <v>192</v>
      </c>
      <c r="G32" s="50">
        <v>10</v>
      </c>
      <c r="H32" s="51"/>
      <c r="I32" s="296"/>
      <c r="J32" s="49" t="s">
        <v>256</v>
      </c>
      <c r="K32" s="50">
        <v>15</v>
      </c>
      <c r="L32" s="51"/>
      <c r="M32" s="298"/>
      <c r="N32" s="43" t="s">
        <v>257</v>
      </c>
      <c r="O32" s="39">
        <v>15</v>
      </c>
      <c r="P32" s="52"/>
      <c r="Q32" s="296"/>
      <c r="R32" s="49" t="s">
        <v>121</v>
      </c>
      <c r="S32" s="50">
        <v>10</v>
      </c>
      <c r="T32" s="52"/>
      <c r="U32" s="296"/>
      <c r="V32" s="49" t="s">
        <v>149</v>
      </c>
      <c r="W32" s="50">
        <v>15</v>
      </c>
      <c r="Y32" s="296"/>
      <c r="Z32" s="49" t="s">
        <v>360</v>
      </c>
      <c r="AA32" s="50">
        <v>5</v>
      </c>
    </row>
    <row r="33" spans="1:27">
      <c r="A33" s="37"/>
      <c r="B33" s="37"/>
      <c r="C33" s="37"/>
      <c r="D33" s="37"/>
      <c r="E33" s="296"/>
      <c r="F33" s="49" t="s">
        <v>258</v>
      </c>
      <c r="G33" s="50">
        <v>10</v>
      </c>
      <c r="H33" s="51"/>
      <c r="I33" s="296"/>
      <c r="J33" s="43" t="s">
        <v>235</v>
      </c>
      <c r="K33" s="39">
        <v>10</v>
      </c>
      <c r="L33" s="51"/>
      <c r="M33" s="298"/>
      <c r="N33" s="67" t="s">
        <v>208</v>
      </c>
      <c r="O33" s="68">
        <v>5</v>
      </c>
      <c r="P33" s="52"/>
      <c r="Q33" s="296"/>
      <c r="R33" s="49" t="s">
        <v>126</v>
      </c>
      <c r="S33" s="50">
        <v>5</v>
      </c>
      <c r="T33" s="52"/>
      <c r="U33" s="296"/>
      <c r="V33" s="43" t="s">
        <v>259</v>
      </c>
      <c r="W33" s="39">
        <v>10</v>
      </c>
      <c r="Y33" s="296"/>
      <c r="Z33" s="49"/>
      <c r="AA33" s="50"/>
    </row>
    <row r="34" spans="1:27">
      <c r="A34" s="37"/>
      <c r="B34" s="37"/>
      <c r="C34" s="37"/>
      <c r="D34" s="37"/>
      <c r="E34" s="296"/>
      <c r="F34" s="49" t="s">
        <v>208</v>
      </c>
      <c r="G34" s="50">
        <v>5</v>
      </c>
      <c r="H34" s="51"/>
      <c r="I34" s="296"/>
      <c r="J34" s="43" t="s">
        <v>260</v>
      </c>
      <c r="K34" s="39">
        <v>5</v>
      </c>
      <c r="L34" s="51"/>
      <c r="M34" s="298"/>
      <c r="N34" s="67"/>
      <c r="O34" s="68"/>
      <c r="P34" s="52"/>
      <c r="Q34" s="296"/>
      <c r="R34" s="43" t="s">
        <v>109</v>
      </c>
      <c r="S34" s="39">
        <v>3</v>
      </c>
      <c r="T34" s="47"/>
      <c r="U34" s="296"/>
      <c r="V34" s="43" t="s">
        <v>109</v>
      </c>
      <c r="W34" s="39">
        <v>5</v>
      </c>
      <c r="Y34" s="296"/>
      <c r="Z34" s="43"/>
      <c r="AA34" s="39"/>
    </row>
    <row r="35" spans="1:27">
      <c r="A35" s="37"/>
      <c r="B35" s="37"/>
      <c r="C35" s="37"/>
      <c r="D35" s="37"/>
      <c r="E35" s="296"/>
      <c r="F35" s="49" t="s">
        <v>261</v>
      </c>
      <c r="G35" s="50">
        <v>1</v>
      </c>
      <c r="H35" s="51"/>
      <c r="I35" s="296"/>
      <c r="J35" s="120" t="s">
        <v>262</v>
      </c>
      <c r="K35" s="70"/>
      <c r="L35" s="71"/>
      <c r="M35" s="298"/>
      <c r="N35" s="68"/>
      <c r="O35" s="68"/>
      <c r="P35" s="52"/>
      <c r="Q35" s="296"/>
      <c r="R35" s="39"/>
      <c r="S35" s="39"/>
      <c r="T35" s="47"/>
      <c r="U35" s="296"/>
      <c r="V35" s="67"/>
      <c r="W35" s="68"/>
      <c r="Y35" s="296"/>
      <c r="Z35" s="67"/>
      <c r="AA35" s="68"/>
    </row>
    <row r="36" spans="1:27">
      <c r="A36" s="37"/>
      <c r="B36" s="37"/>
      <c r="C36" s="37"/>
      <c r="D36" s="37"/>
      <c r="E36" s="296"/>
      <c r="F36" s="39"/>
      <c r="G36" s="39"/>
      <c r="H36" s="44"/>
      <c r="I36" s="296"/>
      <c r="J36" s="44"/>
      <c r="K36" s="44"/>
      <c r="L36" s="44"/>
      <c r="M36" s="299"/>
      <c r="N36" s="63"/>
      <c r="O36" s="63"/>
      <c r="P36" s="63"/>
      <c r="Q36" s="296"/>
      <c r="R36" s="68"/>
      <c r="S36" s="68"/>
      <c r="T36" s="55"/>
      <c r="U36" s="296"/>
      <c r="V36" s="72"/>
      <c r="W36" s="52"/>
      <c r="Y36" s="296"/>
      <c r="Z36" s="72"/>
      <c r="AA36" s="52"/>
    </row>
    <row r="37" spans="1:27">
      <c r="A37" s="293" t="s">
        <v>152</v>
      </c>
      <c r="B37" s="73"/>
      <c r="C37" s="73"/>
      <c r="D37" s="73"/>
      <c r="E37" s="290" t="s">
        <v>153</v>
      </c>
      <c r="F37" s="290"/>
      <c r="G37" s="40">
        <f>SUM(F42*D42+F44*D44+F45*D45)</f>
        <v>100.5</v>
      </c>
      <c r="H37" s="74">
        <f>SUM(G37*4/G40)</f>
        <v>0.5613741097612065</v>
      </c>
      <c r="I37" s="294" t="s">
        <v>153</v>
      </c>
      <c r="J37" s="290"/>
      <c r="K37" s="40">
        <f>SUM(J42*D42+J44*D44+J45*D45)</f>
        <v>91.5</v>
      </c>
      <c r="L37" s="74">
        <f>SUM(K37*4/K40)</f>
        <v>0.54134003845584966</v>
      </c>
      <c r="M37" s="290" t="s">
        <v>153</v>
      </c>
      <c r="N37" s="290"/>
      <c r="O37" s="40">
        <f>SUM(N42*D42+N44*D44+N45*D45)</f>
        <v>93</v>
      </c>
      <c r="P37" s="74">
        <f>SUM(O37*4/O40)</f>
        <v>0.54473568604480893</v>
      </c>
      <c r="Q37" s="290" t="s">
        <v>153</v>
      </c>
      <c r="R37" s="290"/>
      <c r="S37" s="40">
        <f>SUM(R42*D42+R44*D44+R45*D45)</f>
        <v>85.5</v>
      </c>
      <c r="T37" s="74">
        <f>SUM(S37*4/S40)</f>
        <v>0.52769634315692016</v>
      </c>
      <c r="U37" s="290" t="s">
        <v>153</v>
      </c>
      <c r="V37" s="290"/>
      <c r="W37" s="40">
        <f>SUM(V42*D42+V44*D44+V45*D45)</f>
        <v>88</v>
      </c>
      <c r="X37" s="75">
        <f>SUM(W37*4/W40)</f>
        <v>0.53357586781870547</v>
      </c>
      <c r="Y37" s="290" t="s">
        <v>153</v>
      </c>
      <c r="Z37" s="290"/>
      <c r="AA37" s="40">
        <v>103.5</v>
      </c>
    </row>
    <row r="38" spans="1:27">
      <c r="A38" s="293"/>
      <c r="B38" s="73"/>
      <c r="C38" s="73"/>
      <c r="D38" s="73"/>
      <c r="E38" s="290" t="s">
        <v>154</v>
      </c>
      <c r="F38" s="290"/>
      <c r="G38" s="40">
        <f>SUM(F43*C43+F46*C46)</f>
        <v>22.5</v>
      </c>
      <c r="H38" s="74">
        <f>SUM(G38*9/G40)</f>
        <v>0.28278173439463761</v>
      </c>
      <c r="I38" s="290" t="s">
        <v>154</v>
      </c>
      <c r="J38" s="290"/>
      <c r="K38" s="40">
        <f>SUM(J43*C43+J46*C46)</f>
        <v>22.5</v>
      </c>
      <c r="L38" s="74">
        <f>SUM(K38*9/K40)</f>
        <v>0.29951190652270371</v>
      </c>
      <c r="M38" s="290" t="s">
        <v>154</v>
      </c>
      <c r="N38" s="290"/>
      <c r="O38" s="40">
        <f>SUM(N43*C43+N46*C46)</f>
        <v>22.5</v>
      </c>
      <c r="P38" s="74">
        <f>SUM(O38*9/O40)</f>
        <v>0.29652950651632742</v>
      </c>
      <c r="Q38" s="290" t="s">
        <v>154</v>
      </c>
      <c r="R38" s="290"/>
      <c r="S38" s="40">
        <f>SUM(R43*C43+R46*C46)</f>
        <v>22.5</v>
      </c>
      <c r="T38" s="74">
        <f>SUM(S38*9/S40)</f>
        <v>0.31245178213238695</v>
      </c>
      <c r="U38" s="290" t="s">
        <v>154</v>
      </c>
      <c r="V38" s="290"/>
      <c r="W38" s="40">
        <f>SUM(V43*C43+V46*C46)</f>
        <v>22.5</v>
      </c>
      <c r="X38" s="75">
        <f>SUM(W38*9/W40)</f>
        <v>0.30695770804911321</v>
      </c>
      <c r="Y38" s="290" t="s">
        <v>154</v>
      </c>
      <c r="Z38" s="290"/>
      <c r="AA38" s="40">
        <v>25</v>
      </c>
    </row>
    <row r="39" spans="1:27">
      <c r="A39" s="293"/>
      <c r="B39" s="73"/>
      <c r="C39" s="73"/>
      <c r="D39" s="73"/>
      <c r="E39" s="290" t="s">
        <v>155</v>
      </c>
      <c r="F39" s="290"/>
      <c r="G39" s="40">
        <f>SUM(F42*B42+F43*B43+F44*B44)</f>
        <v>27.9</v>
      </c>
      <c r="H39" s="74">
        <f>SUM(G39*4/G40)</f>
        <v>0.15584415584415584</v>
      </c>
      <c r="I39" s="290" t="s">
        <v>155</v>
      </c>
      <c r="J39" s="290"/>
      <c r="K39" s="40">
        <f>SUM(J42*B42+J43*B43+J44*B44)</f>
        <v>26.900000000000002</v>
      </c>
      <c r="L39" s="74">
        <f>SUM(K39*4/K40)</f>
        <v>0.15914805502144655</v>
      </c>
      <c r="M39" s="290" t="s">
        <v>155</v>
      </c>
      <c r="N39" s="290"/>
      <c r="O39" s="40">
        <f>SUM(N42*B42+N43*B43+N44*B44)</f>
        <v>27.1</v>
      </c>
      <c r="P39" s="74">
        <f>SUM(O39*4/O40)</f>
        <v>0.15873480743886367</v>
      </c>
      <c r="Q39" s="290" t="s">
        <v>155</v>
      </c>
      <c r="R39" s="290"/>
      <c r="S39" s="40">
        <f>SUM(R42*B42+R43*B43+R44*B44)</f>
        <v>25.9</v>
      </c>
      <c r="T39" s="74">
        <f>SUM(S39*4/S40)</f>
        <v>0.15985187471069279</v>
      </c>
      <c r="U39" s="290" t="s">
        <v>155</v>
      </c>
      <c r="V39" s="290"/>
      <c r="W39" s="40">
        <f>SUM(V42*B42+V43*B43+V44*B44)</f>
        <v>26.3</v>
      </c>
      <c r="X39" s="75">
        <f>SUM(W39*4/W40)</f>
        <v>0.15946642413218129</v>
      </c>
      <c r="Y39" s="290" t="s">
        <v>155</v>
      </c>
      <c r="Z39" s="290"/>
      <c r="AA39" s="40">
        <f>SUM(Z42*F42+Z43*F43+Z44*F44)</f>
        <v>44.35</v>
      </c>
    </row>
    <row r="40" spans="1:27">
      <c r="A40" s="293"/>
      <c r="B40" s="73"/>
      <c r="C40" s="73"/>
      <c r="D40" s="73"/>
      <c r="E40" s="290" t="s">
        <v>156</v>
      </c>
      <c r="F40" s="290"/>
      <c r="G40" s="76">
        <f>G37*4+G38*9+G39*4</f>
        <v>716.1</v>
      </c>
      <c r="H40" s="76"/>
      <c r="I40" s="290" t="s">
        <v>156</v>
      </c>
      <c r="J40" s="290"/>
      <c r="K40" s="76">
        <f>K37*4+K38*9+K39*4</f>
        <v>676.1</v>
      </c>
      <c r="L40" s="76"/>
      <c r="M40" s="290" t="s">
        <v>156</v>
      </c>
      <c r="N40" s="290"/>
      <c r="O40" s="76">
        <f>O37*4+O38*9+O39*4</f>
        <v>682.9</v>
      </c>
      <c r="P40" s="76"/>
      <c r="Q40" s="290" t="s">
        <v>156</v>
      </c>
      <c r="R40" s="290"/>
      <c r="S40" s="76">
        <f>S37*4+S38*9+S39*4</f>
        <v>648.1</v>
      </c>
      <c r="T40" s="76"/>
      <c r="U40" s="290" t="s">
        <v>156</v>
      </c>
      <c r="V40" s="290"/>
      <c r="W40" s="76">
        <f>W37*4+W38*9+W39*4</f>
        <v>659.7</v>
      </c>
      <c r="Y40" s="290" t="s">
        <v>156</v>
      </c>
      <c r="Z40" s="290"/>
      <c r="AA40" s="76">
        <v>768</v>
      </c>
    </row>
    <row r="41" spans="1:27" ht="17.25" thickBot="1">
      <c r="A41" s="291" t="s">
        <v>157</v>
      </c>
      <c r="B41" s="292"/>
      <c r="C41" s="292"/>
      <c r="D41" s="292"/>
      <c r="E41" s="77"/>
      <c r="F41" s="78" t="s">
        <v>158</v>
      </c>
      <c r="G41" s="79"/>
      <c r="H41" s="80"/>
      <c r="I41" s="77"/>
      <c r="J41" s="78" t="s">
        <v>158</v>
      </c>
      <c r="K41" s="79"/>
      <c r="L41" s="80"/>
      <c r="M41" s="77"/>
      <c r="N41" s="78" t="s">
        <v>158</v>
      </c>
      <c r="O41" s="79"/>
      <c r="P41" s="80"/>
      <c r="Q41" s="81"/>
      <c r="R41" s="78" t="s">
        <v>158</v>
      </c>
      <c r="S41" s="79"/>
      <c r="T41" s="80"/>
      <c r="U41" s="82"/>
      <c r="V41" s="78" t="s">
        <v>158</v>
      </c>
      <c r="W41" s="121"/>
      <c r="Y41" s="82"/>
      <c r="Z41" s="78" t="s">
        <v>158</v>
      </c>
      <c r="AA41" s="121"/>
    </row>
    <row r="42" spans="1:27">
      <c r="A42" s="84" t="s">
        <v>159</v>
      </c>
      <c r="B42" s="85">
        <v>2</v>
      </c>
      <c r="C42" s="85">
        <v>0</v>
      </c>
      <c r="D42" s="86">
        <v>15</v>
      </c>
      <c r="E42" s="77"/>
      <c r="F42" s="87">
        <v>6.2</v>
      </c>
      <c r="G42" s="88" t="s">
        <v>160</v>
      </c>
      <c r="H42" s="89"/>
      <c r="I42" s="77"/>
      <c r="J42" s="87">
        <v>5.4</v>
      </c>
      <c r="K42" s="88" t="s">
        <v>160</v>
      </c>
      <c r="L42" s="89"/>
      <c r="M42" s="77"/>
      <c r="N42" s="87">
        <v>5.5</v>
      </c>
      <c r="O42" s="88" t="s">
        <v>160</v>
      </c>
      <c r="P42" s="89"/>
      <c r="Q42" s="81"/>
      <c r="R42" s="87">
        <v>5.2</v>
      </c>
      <c r="S42" s="88" t="s">
        <v>160</v>
      </c>
      <c r="T42" s="89"/>
      <c r="U42" s="82"/>
      <c r="V42" s="87">
        <v>5.3</v>
      </c>
      <c r="W42" s="88" t="s">
        <v>160</v>
      </c>
      <c r="Y42" s="82"/>
      <c r="Z42" s="87">
        <v>6</v>
      </c>
      <c r="AA42" s="88" t="s">
        <v>160</v>
      </c>
    </row>
    <row r="43" spans="1:27">
      <c r="A43" s="84" t="s">
        <v>161</v>
      </c>
      <c r="B43" s="85">
        <v>7</v>
      </c>
      <c r="C43" s="85">
        <v>5</v>
      </c>
      <c r="D43" s="86">
        <v>0</v>
      </c>
      <c r="E43" s="77"/>
      <c r="F43" s="91">
        <v>2</v>
      </c>
      <c r="G43" s="92" t="s">
        <v>160</v>
      </c>
      <c r="H43" s="89"/>
      <c r="I43" s="77"/>
      <c r="J43" s="91">
        <v>2</v>
      </c>
      <c r="K43" s="92" t="s">
        <v>160</v>
      </c>
      <c r="L43" s="89"/>
      <c r="M43" s="77"/>
      <c r="N43" s="91">
        <v>2</v>
      </c>
      <c r="O43" s="92" t="s">
        <v>160</v>
      </c>
      <c r="P43" s="89"/>
      <c r="Q43" s="81"/>
      <c r="R43" s="91">
        <v>2</v>
      </c>
      <c r="S43" s="92" t="s">
        <v>160</v>
      </c>
      <c r="T43" s="89"/>
      <c r="U43" s="82"/>
      <c r="V43" s="91">
        <v>2</v>
      </c>
      <c r="W43" s="92" t="s">
        <v>160</v>
      </c>
      <c r="Y43" s="82"/>
      <c r="Z43" s="91">
        <v>2</v>
      </c>
      <c r="AA43" s="92" t="s">
        <v>160</v>
      </c>
    </row>
    <row r="44" spans="1:27">
      <c r="A44" s="84" t="s">
        <v>162</v>
      </c>
      <c r="B44" s="85">
        <v>1</v>
      </c>
      <c r="C44" s="85">
        <v>0</v>
      </c>
      <c r="D44" s="86">
        <v>5</v>
      </c>
      <c r="E44" s="77"/>
      <c r="F44" s="91">
        <v>1.5</v>
      </c>
      <c r="G44" s="92" t="s">
        <v>160</v>
      </c>
      <c r="H44" s="89"/>
      <c r="I44" s="77"/>
      <c r="J44" s="91">
        <v>2.1</v>
      </c>
      <c r="K44" s="92" t="s">
        <v>160</v>
      </c>
      <c r="L44" s="89"/>
      <c r="M44" s="77"/>
      <c r="N44" s="91">
        <v>2.1</v>
      </c>
      <c r="O44" s="92" t="s">
        <v>160</v>
      </c>
      <c r="P44" s="89"/>
      <c r="Q44" s="82"/>
      <c r="R44" s="91">
        <v>1.5</v>
      </c>
      <c r="S44" s="92" t="s">
        <v>160</v>
      </c>
      <c r="T44" s="89"/>
      <c r="U44" s="82"/>
      <c r="V44" s="91">
        <v>1.7</v>
      </c>
      <c r="W44" s="92" t="s">
        <v>160</v>
      </c>
      <c r="Y44" s="82"/>
      <c r="Z44" s="91">
        <v>2.1</v>
      </c>
      <c r="AA44" s="92" t="s">
        <v>160</v>
      </c>
    </row>
    <row r="45" spans="1:27">
      <c r="A45" s="84" t="s">
        <v>163</v>
      </c>
      <c r="B45" s="85">
        <v>0</v>
      </c>
      <c r="C45" s="85">
        <v>0</v>
      </c>
      <c r="D45" s="86">
        <v>15</v>
      </c>
      <c r="E45" s="77"/>
      <c r="F45" s="91"/>
      <c r="G45" s="92" t="s">
        <v>160</v>
      </c>
      <c r="H45" s="89"/>
      <c r="I45" s="77"/>
      <c r="J45" s="91"/>
      <c r="K45" s="92" t="s">
        <v>160</v>
      </c>
      <c r="L45" s="89"/>
      <c r="M45" s="77"/>
      <c r="N45" s="91"/>
      <c r="O45" s="92" t="s">
        <v>160</v>
      </c>
      <c r="P45" s="89"/>
      <c r="Q45" s="82"/>
      <c r="R45" s="91"/>
      <c r="S45" s="92" t="s">
        <v>160</v>
      </c>
      <c r="T45" s="89"/>
      <c r="U45" s="82"/>
      <c r="V45" s="91"/>
      <c r="W45" s="92" t="s">
        <v>160</v>
      </c>
      <c r="Y45" s="82"/>
      <c r="Z45" s="91"/>
      <c r="AA45" s="92" t="s">
        <v>160</v>
      </c>
    </row>
    <row r="46" spans="1:27">
      <c r="A46" s="84" t="s">
        <v>164</v>
      </c>
      <c r="B46" s="85">
        <v>0</v>
      </c>
      <c r="C46" s="85">
        <v>5</v>
      </c>
      <c r="D46" s="86">
        <v>0</v>
      </c>
      <c r="E46" s="77"/>
      <c r="F46" s="91">
        <v>2.5</v>
      </c>
      <c r="G46" s="92" t="s">
        <v>160</v>
      </c>
      <c r="H46" s="89"/>
      <c r="I46" s="77"/>
      <c r="J46" s="91">
        <v>2.5</v>
      </c>
      <c r="K46" s="92" t="s">
        <v>160</v>
      </c>
      <c r="L46" s="89"/>
      <c r="M46" s="77"/>
      <c r="N46" s="91">
        <v>2.5</v>
      </c>
      <c r="O46" s="92" t="s">
        <v>160</v>
      </c>
      <c r="P46" s="89"/>
      <c r="Q46" s="82"/>
      <c r="R46" s="91">
        <v>2.5</v>
      </c>
      <c r="S46" s="92" t="s">
        <v>160</v>
      </c>
      <c r="T46" s="89"/>
      <c r="U46" s="82"/>
      <c r="V46" s="91">
        <v>2.5</v>
      </c>
      <c r="W46" s="92" t="s">
        <v>160</v>
      </c>
      <c r="Y46" s="82"/>
      <c r="Z46" s="91">
        <v>2.5</v>
      </c>
      <c r="AA46" s="92" t="s">
        <v>160</v>
      </c>
    </row>
    <row r="47" spans="1:27" ht="17.25" thickBot="1">
      <c r="A47" s="94" t="s">
        <v>165</v>
      </c>
      <c r="B47" s="95"/>
      <c r="C47" s="95"/>
      <c r="D47" s="95"/>
      <c r="E47" s="96"/>
      <c r="F47" s="97">
        <f>SUM(G40)</f>
        <v>716.1</v>
      </c>
      <c r="G47" s="98" t="s">
        <v>166</v>
      </c>
      <c r="H47" s="99"/>
      <c r="I47" s="96"/>
      <c r="J47" s="97">
        <f>SUM(K40)</f>
        <v>676.1</v>
      </c>
      <c r="K47" s="98" t="s">
        <v>166</v>
      </c>
      <c r="L47" s="99"/>
      <c r="M47" s="96"/>
      <c r="N47" s="97">
        <f>SUM(O40)</f>
        <v>682.9</v>
      </c>
      <c r="O47" s="98" t="s">
        <v>166</v>
      </c>
      <c r="P47" s="99"/>
      <c r="Q47" s="100"/>
      <c r="R47" s="97">
        <f>SUM(S40)</f>
        <v>648.1</v>
      </c>
      <c r="S47" s="98" t="s">
        <v>166</v>
      </c>
      <c r="T47" s="99"/>
      <c r="U47" s="100"/>
      <c r="V47" s="97">
        <f>SUM(W40)</f>
        <v>659.7</v>
      </c>
      <c r="W47" s="98" t="s">
        <v>166</v>
      </c>
      <c r="Y47" s="100"/>
      <c r="Z47" s="97">
        <f>SUM(AA40)</f>
        <v>768</v>
      </c>
      <c r="AA47" s="98" t="s">
        <v>166</v>
      </c>
    </row>
    <row r="48" spans="1:27">
      <c r="A48" s="102"/>
      <c r="B48" s="102"/>
      <c r="C48" s="102"/>
      <c r="D48" s="102"/>
      <c r="E48" s="103"/>
      <c r="F48" s="103"/>
      <c r="G48" s="103"/>
      <c r="H48" s="103"/>
      <c r="I48" s="103"/>
      <c r="J48" s="104"/>
      <c r="K48" s="104"/>
      <c r="L48" s="104"/>
      <c r="M48" s="103"/>
      <c r="N48" s="104"/>
      <c r="O48" s="104"/>
      <c r="P48" s="104"/>
      <c r="Q48" s="103"/>
      <c r="R48" s="104"/>
      <c r="S48" s="104"/>
      <c r="T48" s="104"/>
      <c r="U48" s="103"/>
      <c r="V48" s="104"/>
      <c r="W48" s="103"/>
    </row>
    <row r="49" spans="1:23">
      <c r="A49" s="102"/>
      <c r="B49" s="102"/>
      <c r="C49" s="102"/>
      <c r="D49" s="102"/>
      <c r="E49" s="103"/>
      <c r="F49" s="103"/>
      <c r="G49" s="103"/>
      <c r="H49" s="103"/>
      <c r="I49" s="103"/>
      <c r="J49" s="104"/>
      <c r="K49" s="104"/>
      <c r="L49" s="104"/>
      <c r="M49" s="103"/>
      <c r="N49" s="104"/>
      <c r="O49" s="104"/>
      <c r="P49" s="104"/>
      <c r="Q49" s="103"/>
      <c r="R49" s="105" t="s">
        <v>167</v>
      </c>
      <c r="S49" s="104"/>
      <c r="T49" s="104"/>
      <c r="U49" s="104"/>
      <c r="V49" s="104"/>
      <c r="W49" s="103"/>
    </row>
    <row r="50" spans="1:23">
      <c r="A50" s="102"/>
      <c r="B50" s="102"/>
      <c r="C50" s="102"/>
      <c r="D50" s="102"/>
      <c r="E50" s="103"/>
      <c r="F50" s="103"/>
      <c r="G50" s="103"/>
      <c r="H50" s="103"/>
      <c r="I50" s="103"/>
      <c r="J50" s="104"/>
      <c r="K50" s="104"/>
      <c r="L50" s="104"/>
      <c r="M50" s="103"/>
      <c r="N50" s="104"/>
      <c r="O50" s="104"/>
      <c r="P50" s="104"/>
      <c r="Q50" s="103"/>
      <c r="R50" s="105" t="s">
        <v>168</v>
      </c>
      <c r="S50" s="104"/>
      <c r="T50" s="104"/>
      <c r="U50" s="104"/>
      <c r="V50" s="104"/>
      <c r="W50" s="103"/>
    </row>
    <row r="51" spans="1:23">
      <c r="A51" s="102"/>
      <c r="B51" s="102"/>
      <c r="C51" s="102"/>
      <c r="D51" s="102"/>
      <c r="E51" s="103"/>
      <c r="F51" s="103"/>
      <c r="G51" s="103"/>
      <c r="H51" s="103"/>
      <c r="I51" s="103"/>
      <c r="J51" s="104"/>
      <c r="K51" s="104"/>
      <c r="L51" s="104"/>
      <c r="M51" s="103"/>
      <c r="N51" s="104"/>
      <c r="O51" s="104"/>
      <c r="P51" s="104"/>
      <c r="Q51" s="103"/>
      <c r="R51" s="104" t="s">
        <v>169</v>
      </c>
      <c r="S51" s="104"/>
      <c r="T51" s="104"/>
      <c r="U51" s="104"/>
      <c r="V51" s="104"/>
      <c r="W51" s="103"/>
    </row>
    <row r="52" spans="1:23">
      <c r="A52" s="102"/>
      <c r="B52" s="102"/>
      <c r="C52" s="102"/>
      <c r="D52" s="102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4"/>
      <c r="S52" s="104"/>
      <c r="T52" s="104"/>
      <c r="U52" s="104"/>
      <c r="V52" s="104"/>
      <c r="W52" s="103"/>
    </row>
    <row r="53" spans="1:23">
      <c r="A53" s="102"/>
      <c r="B53" s="102"/>
      <c r="C53" s="102"/>
      <c r="D53" s="102"/>
      <c r="E53" s="104"/>
      <c r="F53" s="104"/>
      <c r="G53" s="104"/>
      <c r="H53" s="104"/>
      <c r="I53" s="103"/>
      <c r="J53" s="103"/>
      <c r="K53" s="103"/>
      <c r="L53" s="103"/>
      <c r="M53" s="103"/>
      <c r="N53" s="103"/>
      <c r="O53" s="103"/>
      <c r="P53" s="103"/>
      <c r="Q53" s="103"/>
      <c r="R53" s="104"/>
      <c r="S53" s="104"/>
      <c r="T53" s="104"/>
      <c r="U53" s="104"/>
      <c r="V53" s="104"/>
      <c r="W53" s="103"/>
    </row>
    <row r="54" spans="1:23">
      <c r="A54" s="102"/>
      <c r="B54" s="102"/>
      <c r="C54" s="102"/>
      <c r="D54" s="102"/>
      <c r="E54" s="104"/>
      <c r="F54" s="104"/>
      <c r="G54" s="104"/>
      <c r="H54" s="104"/>
      <c r="I54" s="103"/>
      <c r="J54" s="103"/>
      <c r="K54" s="103"/>
      <c r="L54" s="103"/>
      <c r="M54" s="103"/>
      <c r="N54" s="103"/>
      <c r="O54" s="103"/>
      <c r="P54" s="103"/>
      <c r="Q54" s="103"/>
      <c r="R54" s="104"/>
      <c r="S54" s="104"/>
      <c r="T54" s="104"/>
      <c r="U54" s="104"/>
      <c r="V54" s="104"/>
      <c r="W54" s="103"/>
    </row>
    <row r="55" spans="1:23">
      <c r="A55" s="102"/>
      <c r="B55" s="102"/>
      <c r="C55" s="102"/>
      <c r="D55" s="102"/>
      <c r="E55" s="30"/>
      <c r="F55" s="30"/>
      <c r="G55" s="30"/>
      <c r="H55" s="30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4"/>
      <c r="T55" s="104"/>
      <c r="U55" s="104"/>
      <c r="V55" s="104"/>
      <c r="W55" s="103"/>
    </row>
    <row r="56" spans="1:23">
      <c r="A56" s="102"/>
      <c r="B56" s="102"/>
      <c r="C56" s="102"/>
      <c r="D56" s="102"/>
      <c r="E56" s="30"/>
      <c r="F56" s="30"/>
      <c r="G56" s="30"/>
      <c r="H56" s="30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</row>
    <row r="57" spans="1:23">
      <c r="A57" s="102"/>
      <c r="B57" s="102"/>
      <c r="C57" s="102"/>
      <c r="D57" s="102"/>
      <c r="E57" s="30"/>
      <c r="F57" s="30"/>
      <c r="G57" s="30"/>
      <c r="H57" s="30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</row>
    <row r="58" spans="1:23">
      <c r="E58" s="30"/>
      <c r="F58" s="30"/>
      <c r="G58" s="30"/>
      <c r="H58" s="30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</row>
    <row r="59" spans="1:23">
      <c r="E59" s="30"/>
      <c r="F59" s="30"/>
      <c r="G59" s="30"/>
      <c r="H59" s="30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3">
      <c r="E60" s="30"/>
      <c r="F60" s="30"/>
      <c r="G60" s="30"/>
      <c r="H60" s="30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</row>
    <row r="61" spans="1:23">
      <c r="E61" s="30"/>
      <c r="F61" s="30"/>
      <c r="G61" s="30"/>
      <c r="H61" s="30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</row>
    <row r="62" spans="1:23"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3"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3"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5:22"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5:22"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5:22"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5:22"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5:22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5:22"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5:22"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5:22"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5:22"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5:22"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5:22"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5:22"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</sheetData>
  <mergeCells count="69">
    <mergeCell ref="A1:G1"/>
    <mergeCell ref="E3:G3"/>
    <mergeCell ref="I3:K3"/>
    <mergeCell ref="M3:O3"/>
    <mergeCell ref="Q3:S3"/>
    <mergeCell ref="Y11:Y15"/>
    <mergeCell ref="Y3:AA3"/>
    <mergeCell ref="E6:E10"/>
    <mergeCell ref="I6:I10"/>
    <mergeCell ref="M6:M10"/>
    <mergeCell ref="Q6:Q10"/>
    <mergeCell ref="U6:U10"/>
    <mergeCell ref="Y6:Y10"/>
    <mergeCell ref="U3:W3"/>
    <mergeCell ref="E11:E15"/>
    <mergeCell ref="I11:I15"/>
    <mergeCell ref="M11:M15"/>
    <mergeCell ref="Q11:Q15"/>
    <mergeCell ref="U11:U15"/>
    <mergeCell ref="Y22:Y27"/>
    <mergeCell ref="E16:E21"/>
    <mergeCell ref="I16:I21"/>
    <mergeCell ref="M16:M21"/>
    <mergeCell ref="Q16:Q21"/>
    <mergeCell ref="U16:U21"/>
    <mergeCell ref="Y16:Y21"/>
    <mergeCell ref="E22:E27"/>
    <mergeCell ref="I22:I27"/>
    <mergeCell ref="M22:M27"/>
    <mergeCell ref="Q22:Q27"/>
    <mergeCell ref="U22:U27"/>
    <mergeCell ref="Y31:Y36"/>
    <mergeCell ref="E28:E30"/>
    <mergeCell ref="I28:I30"/>
    <mergeCell ref="M28:M30"/>
    <mergeCell ref="Q28:Q30"/>
    <mergeCell ref="U28:U30"/>
    <mergeCell ref="Y28:Y30"/>
    <mergeCell ref="E31:E36"/>
    <mergeCell ref="I31:I36"/>
    <mergeCell ref="M31:M36"/>
    <mergeCell ref="Q31:Q36"/>
    <mergeCell ref="U31:U36"/>
    <mergeCell ref="E37:F37"/>
    <mergeCell ref="I37:J37"/>
    <mergeCell ref="M37:N37"/>
    <mergeCell ref="Q37:R37"/>
    <mergeCell ref="U37:V37"/>
    <mergeCell ref="I38:J38"/>
    <mergeCell ref="M38:N38"/>
    <mergeCell ref="Q38:R38"/>
    <mergeCell ref="U38:V38"/>
    <mergeCell ref="Y38:Z38"/>
    <mergeCell ref="A41:D41"/>
    <mergeCell ref="U39:V39"/>
    <mergeCell ref="Y39:Z39"/>
    <mergeCell ref="E40:F40"/>
    <mergeCell ref="I40:J40"/>
    <mergeCell ref="M40:N40"/>
    <mergeCell ref="Q40:R40"/>
    <mergeCell ref="U40:V40"/>
    <mergeCell ref="Y40:Z40"/>
    <mergeCell ref="A37:A40"/>
    <mergeCell ref="E39:F39"/>
    <mergeCell ref="I39:J39"/>
    <mergeCell ref="M39:N39"/>
    <mergeCell ref="Q39:R39"/>
    <mergeCell ref="Y37:Z37"/>
    <mergeCell ref="E38:F38"/>
  </mergeCells>
  <phoneticPr fontId="4" type="noConversion"/>
  <pageMargins left="0" right="0" top="0" bottom="0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pageSetUpPr fitToPage="1"/>
  </sheetPr>
  <dimension ref="A1:X76"/>
  <sheetViews>
    <sheetView workbookViewId="0">
      <selection activeCell="J6" sqref="J6"/>
    </sheetView>
  </sheetViews>
  <sheetFormatPr defaultColWidth="9" defaultRowHeight="16.5"/>
  <cols>
    <col min="1" max="1" width="9.25" style="29" customWidth="1"/>
    <col min="2" max="4" width="0.875" style="29" hidden="1" customWidth="1"/>
    <col min="5" max="5" width="3" style="28" customWidth="1"/>
    <col min="6" max="6" width="8.25" style="28" customWidth="1"/>
    <col min="7" max="7" width="7.25" style="28" customWidth="1"/>
    <col min="8" max="8" width="4.625" style="28" hidden="1" customWidth="1"/>
    <col min="9" max="9" width="3" style="28" customWidth="1"/>
    <col min="10" max="10" width="8.125" style="28" customWidth="1"/>
    <col min="11" max="11" width="6.375" style="28" customWidth="1"/>
    <col min="12" max="12" width="5.5" style="28" hidden="1" customWidth="1"/>
    <col min="13" max="13" width="2.75" style="28" customWidth="1"/>
    <col min="14" max="14" width="7.75" style="28" customWidth="1"/>
    <col min="15" max="15" width="6.25" style="28" customWidth="1"/>
    <col min="16" max="16" width="10.625" style="28" hidden="1" customWidth="1"/>
    <col min="17" max="17" width="3.625" style="28" customWidth="1"/>
    <col min="18" max="18" width="7.75" style="28" customWidth="1"/>
    <col min="19" max="19" width="7.125" style="28" customWidth="1"/>
    <col min="20" max="20" width="10.625" style="28" hidden="1" customWidth="1"/>
    <col min="21" max="21" width="3.625" style="28" customWidth="1"/>
    <col min="22" max="22" width="8.125" style="28" customWidth="1"/>
    <col min="23" max="23" width="7.5" style="30" customWidth="1"/>
    <col min="24" max="24" width="12" style="28" hidden="1" customWidth="1"/>
    <col min="25" max="16384" width="9" style="28"/>
  </cols>
  <sheetData>
    <row r="1" spans="1:23" ht="21">
      <c r="A1" s="307" t="s">
        <v>83</v>
      </c>
      <c r="B1" s="307"/>
      <c r="C1" s="307"/>
      <c r="D1" s="307"/>
      <c r="E1" s="307"/>
      <c r="F1" s="307"/>
      <c r="G1" s="307"/>
      <c r="H1" s="27"/>
      <c r="S1" s="27"/>
      <c r="T1" s="27"/>
      <c r="W1" s="28"/>
    </row>
    <row r="2" spans="1:23">
      <c r="A2" s="29" t="s">
        <v>84</v>
      </c>
    </row>
    <row r="3" spans="1:23">
      <c r="A3" s="31" t="s">
        <v>85</v>
      </c>
      <c r="E3" s="306" t="s">
        <v>263</v>
      </c>
      <c r="F3" s="306"/>
      <c r="G3" s="306"/>
      <c r="H3" s="32"/>
      <c r="I3" s="306" t="s">
        <v>264</v>
      </c>
      <c r="J3" s="306"/>
      <c r="K3" s="306"/>
      <c r="L3" s="32"/>
      <c r="M3" s="306" t="s">
        <v>265</v>
      </c>
      <c r="N3" s="306"/>
      <c r="O3" s="306"/>
      <c r="P3" s="32"/>
      <c r="Q3" s="306" t="s">
        <v>266</v>
      </c>
      <c r="R3" s="306"/>
      <c r="S3" s="306"/>
      <c r="T3" s="32"/>
      <c r="U3" s="306" t="s">
        <v>267</v>
      </c>
      <c r="V3" s="306"/>
      <c r="W3" s="306"/>
    </row>
    <row r="4" spans="1:23">
      <c r="A4" s="31" t="s">
        <v>91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  <c r="V4" s="33"/>
      <c r="W4" s="34"/>
    </row>
    <row r="5" spans="1:23">
      <c r="A5" s="31"/>
      <c r="B5" s="31"/>
      <c r="C5" s="31"/>
      <c r="D5" s="31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6.5" customHeight="1">
      <c r="A6" s="37" t="s">
        <v>92</v>
      </c>
      <c r="B6" s="37"/>
      <c r="C6" s="37"/>
      <c r="D6" s="37"/>
      <c r="E6" s="310" t="str">
        <f>葷食菜單2!A41</f>
        <v>燕麥飯</v>
      </c>
      <c r="F6" s="43" t="s">
        <v>93</v>
      </c>
      <c r="G6" s="39">
        <v>80</v>
      </c>
      <c r="H6" s="40"/>
      <c r="I6" s="310" t="str">
        <f>葷食菜單2!C41</f>
        <v>小米飯</v>
      </c>
      <c r="J6" s="106" t="s">
        <v>93</v>
      </c>
      <c r="K6" s="107">
        <v>80</v>
      </c>
      <c r="L6" s="40"/>
      <c r="M6" s="310" t="str">
        <f>葷食菜單2!E41</f>
        <v>白飯</v>
      </c>
      <c r="N6" s="43" t="s">
        <v>93</v>
      </c>
      <c r="O6" s="39">
        <v>100</v>
      </c>
      <c r="P6" s="44"/>
      <c r="Q6" s="310"/>
      <c r="R6" s="317" t="s">
        <v>268</v>
      </c>
      <c r="S6" s="318"/>
      <c r="T6" s="40"/>
      <c r="U6" s="310"/>
      <c r="V6" s="317" t="s">
        <v>269</v>
      </c>
      <c r="W6" s="318"/>
    </row>
    <row r="7" spans="1:23">
      <c r="A7" s="37"/>
      <c r="B7" s="37"/>
      <c r="C7" s="37"/>
      <c r="D7" s="37"/>
      <c r="E7" s="311"/>
      <c r="F7" s="43" t="s">
        <v>96</v>
      </c>
      <c r="G7" s="39">
        <v>20</v>
      </c>
      <c r="H7" s="40"/>
      <c r="I7" s="311"/>
      <c r="J7" s="41" t="s">
        <v>94</v>
      </c>
      <c r="K7" s="42">
        <v>20</v>
      </c>
      <c r="L7" s="40"/>
      <c r="M7" s="311"/>
      <c r="N7" s="43"/>
      <c r="O7" s="39"/>
      <c r="P7" s="44"/>
      <c r="Q7" s="311"/>
      <c r="R7" s="319"/>
      <c r="S7" s="320"/>
      <c r="T7" s="40"/>
      <c r="U7" s="311"/>
      <c r="V7" s="319"/>
      <c r="W7" s="320"/>
    </row>
    <row r="8" spans="1:23">
      <c r="A8" s="37"/>
      <c r="B8" s="37"/>
      <c r="C8" s="37"/>
      <c r="D8" s="37"/>
      <c r="E8" s="311"/>
      <c r="F8" s="48"/>
      <c r="G8" s="48"/>
      <c r="H8" s="40"/>
      <c r="I8" s="311"/>
      <c r="J8" s="46"/>
      <c r="K8" s="45"/>
      <c r="L8" s="40"/>
      <c r="M8" s="311"/>
      <c r="N8" s="43"/>
      <c r="O8" s="39"/>
      <c r="P8" s="44"/>
      <c r="Q8" s="311"/>
      <c r="R8" s="319"/>
      <c r="S8" s="320"/>
      <c r="T8" s="40"/>
      <c r="U8" s="311"/>
      <c r="V8" s="319"/>
      <c r="W8" s="320"/>
    </row>
    <row r="9" spans="1:23">
      <c r="A9" s="37"/>
      <c r="B9" s="37"/>
      <c r="C9" s="37"/>
      <c r="D9" s="37"/>
      <c r="E9" s="311"/>
      <c r="F9" s="45"/>
      <c r="G9" s="45"/>
      <c r="H9" s="40"/>
      <c r="I9" s="311"/>
      <c r="J9" s="46"/>
      <c r="K9" s="45"/>
      <c r="L9" s="40"/>
      <c r="M9" s="311"/>
      <c r="N9" s="43"/>
      <c r="O9" s="39"/>
      <c r="P9" s="47"/>
      <c r="Q9" s="311"/>
      <c r="R9" s="319"/>
      <c r="S9" s="320"/>
      <c r="T9" s="40"/>
      <c r="U9" s="311"/>
      <c r="V9" s="319"/>
      <c r="W9" s="320"/>
    </row>
    <row r="10" spans="1:23">
      <c r="A10" s="37" t="s">
        <v>98</v>
      </c>
      <c r="B10" s="37"/>
      <c r="C10" s="37"/>
      <c r="D10" s="37"/>
      <c r="E10" s="311"/>
      <c r="F10" s="45"/>
      <c r="G10" s="45"/>
      <c r="H10" s="40"/>
      <c r="I10" s="311"/>
      <c r="J10" s="45"/>
      <c r="K10" s="45"/>
      <c r="L10" s="48"/>
      <c r="M10" s="311"/>
      <c r="N10" s="43"/>
      <c r="O10" s="39"/>
      <c r="P10" s="47"/>
      <c r="Q10" s="311"/>
      <c r="R10" s="319"/>
      <c r="S10" s="320"/>
      <c r="T10" s="45"/>
      <c r="U10" s="311"/>
      <c r="V10" s="319"/>
      <c r="W10" s="320"/>
    </row>
    <row r="11" spans="1:23" ht="16.5" customHeight="1">
      <c r="A11" s="37" t="s">
        <v>92</v>
      </c>
      <c r="B11" s="37"/>
      <c r="C11" s="37"/>
      <c r="D11" s="37"/>
      <c r="E11" s="295" t="str">
        <f>葷食菜單2!A42</f>
        <v>糖醋魚丁</v>
      </c>
      <c r="F11" s="49" t="s">
        <v>101</v>
      </c>
      <c r="G11" s="50">
        <v>70</v>
      </c>
      <c r="H11" s="51"/>
      <c r="I11" s="295" t="str">
        <f>葷食菜單2!C42</f>
        <v>*豆乳雞</v>
      </c>
      <c r="J11" s="49" t="s">
        <v>99</v>
      </c>
      <c r="K11" s="50">
        <v>70</v>
      </c>
      <c r="L11" s="51"/>
      <c r="M11" s="295" t="str">
        <f>葷食菜單2!E42</f>
        <v>岩燒里肌</v>
      </c>
      <c r="N11" s="49" t="s">
        <v>270</v>
      </c>
      <c r="O11" s="50">
        <v>50</v>
      </c>
      <c r="P11" s="52"/>
      <c r="Q11" s="295"/>
      <c r="R11" s="319"/>
      <c r="S11" s="320"/>
      <c r="T11" s="52"/>
      <c r="U11" s="295"/>
      <c r="V11" s="319"/>
      <c r="W11" s="320"/>
    </row>
    <row r="12" spans="1:23">
      <c r="A12" s="37" t="s">
        <v>102</v>
      </c>
      <c r="B12" s="37"/>
      <c r="C12" s="37"/>
      <c r="D12" s="37"/>
      <c r="E12" s="296"/>
      <c r="F12" s="50" t="s">
        <v>104</v>
      </c>
      <c r="G12" s="50">
        <v>15</v>
      </c>
      <c r="H12" s="51"/>
      <c r="I12" s="296"/>
      <c r="J12" s="43" t="s">
        <v>108</v>
      </c>
      <c r="K12" s="50"/>
      <c r="L12" s="51"/>
      <c r="M12" s="296"/>
      <c r="N12" s="43" t="s">
        <v>113</v>
      </c>
      <c r="O12" s="39"/>
      <c r="P12" s="52"/>
      <c r="Q12" s="296"/>
      <c r="R12" s="319"/>
      <c r="S12" s="320"/>
      <c r="T12" s="52"/>
      <c r="U12" s="296"/>
      <c r="V12" s="319"/>
      <c r="W12" s="320"/>
    </row>
    <row r="13" spans="1:23">
      <c r="A13" s="37"/>
      <c r="B13" s="37"/>
      <c r="C13" s="37"/>
      <c r="D13" s="37"/>
      <c r="E13" s="296"/>
      <c r="F13" s="49" t="s">
        <v>109</v>
      </c>
      <c r="G13" s="50">
        <v>5</v>
      </c>
      <c r="H13" s="51"/>
      <c r="I13" s="296"/>
      <c r="J13" s="50"/>
      <c r="K13" s="50"/>
      <c r="L13" s="51"/>
      <c r="M13" s="296"/>
      <c r="N13" s="39"/>
      <c r="O13" s="39"/>
      <c r="P13" s="52"/>
      <c r="Q13" s="296"/>
      <c r="R13" s="319"/>
      <c r="S13" s="320"/>
      <c r="T13" s="52"/>
      <c r="U13" s="296"/>
      <c r="V13" s="319"/>
      <c r="W13" s="320"/>
    </row>
    <row r="14" spans="1:23" ht="16.5" customHeight="1">
      <c r="A14" s="37"/>
      <c r="B14" s="37"/>
      <c r="C14" s="37"/>
      <c r="D14" s="37"/>
      <c r="E14" s="296"/>
      <c r="F14" s="50" t="s">
        <v>271</v>
      </c>
      <c r="G14" s="50">
        <v>1</v>
      </c>
      <c r="H14" s="51"/>
      <c r="I14" s="296"/>
      <c r="J14" s="50"/>
      <c r="K14" s="50"/>
      <c r="L14" s="51"/>
      <c r="M14" s="296"/>
      <c r="N14" s="39"/>
      <c r="O14" s="39"/>
      <c r="P14" s="52"/>
      <c r="Q14" s="296"/>
      <c r="R14" s="319"/>
      <c r="S14" s="320"/>
      <c r="T14" s="52"/>
      <c r="U14" s="296"/>
      <c r="V14" s="319"/>
      <c r="W14" s="320"/>
    </row>
    <row r="15" spans="1:23" ht="16.5" customHeight="1">
      <c r="A15" s="37"/>
      <c r="B15" s="37"/>
      <c r="C15" s="37"/>
      <c r="D15" s="37"/>
      <c r="E15" s="296"/>
      <c r="F15" s="50" t="s">
        <v>114</v>
      </c>
      <c r="G15" s="50"/>
      <c r="H15" s="44"/>
      <c r="I15" s="296"/>
      <c r="J15" s="43"/>
      <c r="K15" s="68"/>
      <c r="L15" s="54"/>
      <c r="M15" s="296"/>
      <c r="N15" s="55"/>
      <c r="O15" s="55"/>
      <c r="P15" s="55"/>
      <c r="Q15" s="296"/>
      <c r="R15" s="319"/>
      <c r="S15" s="320"/>
      <c r="T15" s="55"/>
      <c r="U15" s="296"/>
      <c r="V15" s="319"/>
      <c r="W15" s="320"/>
    </row>
    <row r="16" spans="1:23" ht="16.5" customHeight="1">
      <c r="A16" s="37" t="s">
        <v>115</v>
      </c>
      <c r="B16" s="37"/>
      <c r="C16" s="37"/>
      <c r="D16" s="37"/>
      <c r="E16" s="295" t="str">
        <f>葷食菜單2!A43</f>
        <v>五香滷蛋</v>
      </c>
      <c r="F16" s="50" t="s">
        <v>272</v>
      </c>
      <c r="G16" s="50">
        <v>50</v>
      </c>
      <c r="H16" s="51"/>
      <c r="I16" s="295" t="str">
        <f>葷食菜單2!C43</f>
        <v>家鄉滷味</v>
      </c>
      <c r="J16" s="49" t="s">
        <v>145</v>
      </c>
      <c r="K16" s="50">
        <v>25</v>
      </c>
      <c r="L16" s="51"/>
      <c r="M16" s="295" t="str">
        <f>葷食菜單2!E43</f>
        <v>花菜炒甜不辣</v>
      </c>
      <c r="N16" s="49" t="s">
        <v>273</v>
      </c>
      <c r="O16" s="50">
        <v>30</v>
      </c>
      <c r="P16" s="52"/>
      <c r="Q16" s="295"/>
      <c r="R16" s="319"/>
      <c r="S16" s="320"/>
      <c r="T16" s="52"/>
      <c r="U16" s="295"/>
      <c r="V16" s="319"/>
      <c r="W16" s="320"/>
    </row>
    <row r="17" spans="1:23" ht="16.5" customHeight="1">
      <c r="A17" s="37" t="s">
        <v>98</v>
      </c>
      <c r="B17" s="37"/>
      <c r="C17" s="37"/>
      <c r="D17" s="37"/>
      <c r="E17" s="296"/>
      <c r="F17" s="49" t="s">
        <v>109</v>
      </c>
      <c r="G17" s="50">
        <v>5</v>
      </c>
      <c r="H17" s="51"/>
      <c r="I17" s="296"/>
      <c r="J17" s="49" t="s">
        <v>132</v>
      </c>
      <c r="K17" s="50">
        <v>20</v>
      </c>
      <c r="L17" s="51"/>
      <c r="M17" s="296"/>
      <c r="N17" s="49" t="s">
        <v>105</v>
      </c>
      <c r="O17" s="50">
        <v>40</v>
      </c>
      <c r="P17" s="52"/>
      <c r="Q17" s="296"/>
      <c r="R17" s="319"/>
      <c r="S17" s="320"/>
      <c r="T17" s="52"/>
      <c r="U17" s="296"/>
      <c r="V17" s="319"/>
      <c r="W17" s="320"/>
    </row>
    <row r="18" spans="1:23" ht="16.5" customHeight="1">
      <c r="A18" s="37"/>
      <c r="B18" s="37"/>
      <c r="C18" s="37"/>
      <c r="D18" s="37"/>
      <c r="E18" s="296"/>
      <c r="F18" s="50" t="s">
        <v>104</v>
      </c>
      <c r="G18" s="50">
        <v>5</v>
      </c>
      <c r="H18" s="51"/>
      <c r="I18" s="296"/>
      <c r="J18" s="49" t="s">
        <v>274</v>
      </c>
      <c r="K18" s="50">
        <v>20</v>
      </c>
      <c r="L18" s="51"/>
      <c r="M18" s="296"/>
      <c r="N18" s="49" t="s">
        <v>275</v>
      </c>
      <c r="O18" s="50">
        <v>15</v>
      </c>
      <c r="P18" s="52"/>
      <c r="Q18" s="296"/>
      <c r="R18" s="319"/>
      <c r="S18" s="320"/>
      <c r="T18" s="52"/>
      <c r="U18" s="296"/>
      <c r="V18" s="319"/>
      <c r="W18" s="320"/>
    </row>
    <row r="19" spans="1:23" ht="16.5" customHeight="1">
      <c r="A19" s="37"/>
      <c r="B19" s="37"/>
      <c r="C19" s="37"/>
      <c r="D19" s="37"/>
      <c r="E19" s="296"/>
      <c r="F19" s="50" t="s">
        <v>276</v>
      </c>
      <c r="G19" s="50">
        <v>3</v>
      </c>
      <c r="H19" s="51"/>
      <c r="I19" s="296"/>
      <c r="J19" s="50" t="s">
        <v>177</v>
      </c>
      <c r="K19" s="50">
        <v>5</v>
      </c>
      <c r="L19" s="51"/>
      <c r="M19" s="296"/>
      <c r="N19" s="50" t="s">
        <v>109</v>
      </c>
      <c r="O19" s="50">
        <v>5</v>
      </c>
      <c r="P19" s="52"/>
      <c r="Q19" s="296"/>
      <c r="R19" s="319"/>
      <c r="S19" s="320"/>
      <c r="T19" s="52"/>
      <c r="U19" s="296"/>
      <c r="V19" s="319"/>
      <c r="W19" s="320"/>
    </row>
    <row r="20" spans="1:23" ht="16.5" customHeight="1">
      <c r="A20" s="37"/>
      <c r="B20" s="37"/>
      <c r="C20" s="37"/>
      <c r="D20" s="37"/>
      <c r="E20" s="296"/>
      <c r="F20" s="50"/>
      <c r="G20" s="50"/>
      <c r="H20" s="44"/>
      <c r="I20" s="296"/>
      <c r="J20" s="39"/>
      <c r="K20" s="39"/>
      <c r="L20" s="44"/>
      <c r="M20" s="296"/>
      <c r="N20" s="119"/>
      <c r="O20" s="52"/>
      <c r="P20" s="52"/>
      <c r="Q20" s="296"/>
      <c r="R20" s="319"/>
      <c r="S20" s="320"/>
      <c r="T20" s="55"/>
      <c r="U20" s="296"/>
      <c r="V20" s="319"/>
      <c r="W20" s="320"/>
    </row>
    <row r="21" spans="1:23" ht="16.5" customHeight="1">
      <c r="A21" s="37"/>
      <c r="B21" s="37"/>
      <c r="C21" s="37"/>
      <c r="D21" s="37"/>
      <c r="E21" s="296"/>
      <c r="F21" s="55"/>
      <c r="G21" s="55"/>
      <c r="H21" s="63"/>
      <c r="I21" s="296"/>
      <c r="J21" s="39"/>
      <c r="K21" s="39"/>
      <c r="L21" s="66"/>
      <c r="M21" s="296"/>
      <c r="N21" s="119"/>
      <c r="O21" s="52"/>
      <c r="P21" s="52"/>
      <c r="Q21" s="296"/>
      <c r="R21" s="319"/>
      <c r="S21" s="320"/>
      <c r="T21" s="55"/>
      <c r="U21" s="296"/>
      <c r="V21" s="319"/>
      <c r="W21" s="320"/>
    </row>
    <row r="22" spans="1:23" ht="16.5" customHeight="1">
      <c r="A22" s="37" t="s">
        <v>115</v>
      </c>
      <c r="B22" s="37"/>
      <c r="C22" s="37"/>
      <c r="D22" s="37"/>
      <c r="E22" s="295" t="str">
        <f>葷食菜單2!A44</f>
        <v>照燒杏鮑菇</v>
      </c>
      <c r="F22" s="50" t="s">
        <v>103</v>
      </c>
      <c r="G22" s="50">
        <v>70</v>
      </c>
      <c r="H22" s="51"/>
      <c r="I22" s="295" t="str">
        <f>葷食菜單2!C44</f>
        <v>鮮筍什錦</v>
      </c>
      <c r="J22" s="49" t="s">
        <v>277</v>
      </c>
      <c r="K22" s="50">
        <v>50</v>
      </c>
      <c r="L22" s="51"/>
      <c r="M22" s="295" t="str">
        <f>葷食菜單2!E44</f>
        <v>古早味炒蛋</v>
      </c>
      <c r="N22" s="49" t="s">
        <v>120</v>
      </c>
      <c r="O22" s="50">
        <v>35</v>
      </c>
      <c r="P22" s="52"/>
      <c r="Q22" s="315"/>
      <c r="R22" s="319"/>
      <c r="S22" s="320"/>
      <c r="T22" s="52"/>
      <c r="U22" s="295"/>
      <c r="V22" s="319"/>
      <c r="W22" s="320"/>
    </row>
    <row r="23" spans="1:23" ht="16.5" customHeight="1">
      <c r="A23" s="37" t="s">
        <v>98</v>
      </c>
      <c r="B23" s="37"/>
      <c r="C23" s="37"/>
      <c r="D23" s="37"/>
      <c r="E23" s="296"/>
      <c r="F23" s="50" t="s">
        <v>278</v>
      </c>
      <c r="G23" s="50">
        <v>5</v>
      </c>
      <c r="H23" s="51"/>
      <c r="I23" s="296"/>
      <c r="J23" s="49" t="s">
        <v>249</v>
      </c>
      <c r="K23" s="50">
        <v>5</v>
      </c>
      <c r="L23" s="51"/>
      <c r="M23" s="296"/>
      <c r="N23" s="49" t="s">
        <v>279</v>
      </c>
      <c r="O23" s="50">
        <v>20</v>
      </c>
      <c r="P23" s="52"/>
      <c r="Q23" s="316"/>
      <c r="R23" s="319"/>
      <c r="S23" s="320"/>
      <c r="T23" s="52"/>
      <c r="U23" s="296"/>
      <c r="V23" s="319"/>
      <c r="W23" s="320"/>
    </row>
    <row r="24" spans="1:23" ht="16.5" customHeight="1">
      <c r="A24" s="37"/>
      <c r="B24" s="37"/>
      <c r="C24" s="37"/>
      <c r="D24" s="37"/>
      <c r="E24" s="296"/>
      <c r="F24" s="43"/>
      <c r="G24" s="39"/>
      <c r="H24" s="51"/>
      <c r="I24" s="296"/>
      <c r="J24" s="49" t="s">
        <v>208</v>
      </c>
      <c r="K24" s="50">
        <v>5</v>
      </c>
      <c r="L24" s="51"/>
      <c r="M24" s="296"/>
      <c r="N24" s="50" t="s">
        <v>109</v>
      </c>
      <c r="O24" s="50">
        <v>5</v>
      </c>
      <c r="P24" s="52"/>
      <c r="Q24" s="316"/>
      <c r="R24" s="319"/>
      <c r="S24" s="320"/>
      <c r="T24" s="52"/>
      <c r="U24" s="296"/>
      <c r="V24" s="319"/>
      <c r="W24" s="320"/>
    </row>
    <row r="25" spans="1:23" ht="16.5" customHeight="1">
      <c r="A25" s="37"/>
      <c r="B25" s="37"/>
      <c r="C25" s="37"/>
      <c r="D25" s="37"/>
      <c r="E25" s="296"/>
      <c r="F25" s="43"/>
      <c r="G25" s="39"/>
      <c r="H25" s="51"/>
      <c r="I25" s="296"/>
      <c r="J25" s="49" t="s">
        <v>220</v>
      </c>
      <c r="K25" s="50">
        <v>2</v>
      </c>
      <c r="L25" s="51"/>
      <c r="M25" s="296"/>
      <c r="N25" s="50" t="s">
        <v>110</v>
      </c>
      <c r="O25" s="50">
        <v>2</v>
      </c>
      <c r="P25" s="52"/>
      <c r="Q25" s="316"/>
      <c r="R25" s="319"/>
      <c r="S25" s="320"/>
      <c r="T25" s="52"/>
      <c r="U25" s="296"/>
      <c r="V25" s="319"/>
      <c r="W25" s="320"/>
    </row>
    <row r="26" spans="1:23" ht="16.5" customHeight="1">
      <c r="A26" s="37"/>
      <c r="B26" s="37"/>
      <c r="C26" s="37"/>
      <c r="D26" s="37"/>
      <c r="E26" s="296"/>
      <c r="F26" s="39"/>
      <c r="G26" s="39"/>
      <c r="H26" s="44"/>
      <c r="I26" s="296"/>
      <c r="J26" s="39"/>
      <c r="K26" s="39"/>
      <c r="L26" s="66"/>
      <c r="M26" s="296"/>
      <c r="N26" s="39"/>
      <c r="O26" s="39"/>
      <c r="P26" s="52"/>
      <c r="Q26" s="316"/>
      <c r="R26" s="319"/>
      <c r="S26" s="320"/>
      <c r="T26" s="52"/>
      <c r="U26" s="296"/>
      <c r="V26" s="319"/>
      <c r="W26" s="320"/>
    </row>
    <row r="27" spans="1:23" ht="16.5" customHeight="1">
      <c r="A27" s="37"/>
      <c r="B27" s="37"/>
      <c r="C27" s="37"/>
      <c r="D27" s="37"/>
      <c r="E27" s="296"/>
      <c r="F27" s="68"/>
      <c r="G27" s="68"/>
      <c r="H27" s="63"/>
      <c r="I27" s="296"/>
      <c r="J27" s="47"/>
      <c r="K27" s="47"/>
      <c r="L27" s="63"/>
      <c r="M27" s="296"/>
      <c r="N27" s="39"/>
      <c r="O27" s="39"/>
      <c r="P27" s="52"/>
      <c r="Q27" s="316"/>
      <c r="R27" s="319"/>
      <c r="S27" s="320"/>
      <c r="T27" s="52"/>
      <c r="U27" s="296"/>
      <c r="V27" s="319"/>
      <c r="W27" s="320"/>
    </row>
    <row r="28" spans="1:23" ht="16.5" customHeight="1">
      <c r="A28" s="37" t="s">
        <v>140</v>
      </c>
      <c r="B28" s="37"/>
      <c r="C28" s="37"/>
      <c r="D28" s="37"/>
      <c r="E28" s="295" t="str">
        <f>葷食菜單2!A45</f>
        <v>油菜</v>
      </c>
      <c r="F28" s="50" t="s">
        <v>190</v>
      </c>
      <c r="G28" s="50">
        <v>80</v>
      </c>
      <c r="H28" s="44"/>
      <c r="I28" s="295" t="str">
        <f>葷食菜單2!C45</f>
        <v>芥藍菜</v>
      </c>
      <c r="J28" s="43" t="s">
        <v>17</v>
      </c>
      <c r="K28" s="39">
        <v>80</v>
      </c>
      <c r="L28" s="51"/>
      <c r="M28" s="295" t="str">
        <f>葷食菜單2!E45</f>
        <v>有機小松菜</v>
      </c>
      <c r="N28" s="49" t="s">
        <v>36</v>
      </c>
      <c r="O28" s="50">
        <v>80</v>
      </c>
      <c r="P28" s="47"/>
      <c r="Q28" s="295"/>
      <c r="R28" s="319"/>
      <c r="S28" s="320"/>
      <c r="T28" s="47"/>
      <c r="U28" s="295"/>
      <c r="V28" s="319"/>
      <c r="W28" s="320"/>
    </row>
    <row r="29" spans="1:23" ht="16.5" customHeight="1">
      <c r="A29" s="37" t="s">
        <v>102</v>
      </c>
      <c r="B29" s="37"/>
      <c r="C29" s="37"/>
      <c r="D29" s="37"/>
      <c r="E29" s="296"/>
      <c r="F29" s="68"/>
      <c r="G29" s="68"/>
      <c r="H29" s="44"/>
      <c r="I29" s="296"/>
      <c r="J29" s="114"/>
      <c r="K29" s="55"/>
      <c r="L29" s="44"/>
      <c r="M29" s="296"/>
      <c r="N29" s="43"/>
      <c r="O29" s="39"/>
      <c r="P29" s="55"/>
      <c r="Q29" s="296"/>
      <c r="R29" s="319"/>
      <c r="S29" s="320"/>
      <c r="T29" s="55"/>
      <c r="U29" s="296"/>
      <c r="V29" s="319"/>
      <c r="W29" s="320"/>
    </row>
    <row r="30" spans="1:23" ht="16.5" customHeight="1">
      <c r="A30" s="37"/>
      <c r="B30" s="37"/>
      <c r="C30" s="37"/>
      <c r="D30" s="37"/>
      <c r="E30" s="296"/>
      <c r="F30" s="68"/>
      <c r="G30" s="68"/>
      <c r="H30" s="63"/>
      <c r="I30" s="296"/>
      <c r="J30" s="55"/>
      <c r="K30" s="55"/>
      <c r="L30" s="63"/>
      <c r="M30" s="296"/>
      <c r="N30" s="55"/>
      <c r="O30" s="55"/>
      <c r="P30" s="55"/>
      <c r="Q30" s="296"/>
      <c r="R30" s="319"/>
      <c r="S30" s="320"/>
      <c r="T30" s="55"/>
      <c r="U30" s="296"/>
      <c r="V30" s="319"/>
      <c r="W30" s="320"/>
    </row>
    <row r="31" spans="1:23" ht="16.5" customHeight="1">
      <c r="A31" s="37" t="s">
        <v>144</v>
      </c>
      <c r="B31" s="37"/>
      <c r="C31" s="37"/>
      <c r="D31" s="37"/>
      <c r="E31" s="295" t="str">
        <f>葷食菜單2!A46</f>
        <v>南瓜濃湯</v>
      </c>
      <c r="F31" s="49" t="s">
        <v>123</v>
      </c>
      <c r="G31" s="50">
        <v>25</v>
      </c>
      <c r="H31" s="51"/>
      <c r="I31" s="295" t="str">
        <f>葷食菜單2!C46</f>
        <v>薑絲冬瓜湯</v>
      </c>
      <c r="J31" s="49" t="s">
        <v>147</v>
      </c>
      <c r="K31" s="50">
        <v>40</v>
      </c>
      <c r="L31" s="51"/>
      <c r="M31" s="295" t="str">
        <f>葷食菜單2!E46</f>
        <v>雪花雙菇湯</v>
      </c>
      <c r="N31" s="49" t="s">
        <v>116</v>
      </c>
      <c r="O31" s="50">
        <v>30</v>
      </c>
      <c r="P31" s="52"/>
      <c r="Q31" s="295"/>
      <c r="R31" s="319"/>
      <c r="S31" s="320"/>
      <c r="T31" s="52"/>
      <c r="U31" s="295"/>
      <c r="V31" s="319"/>
      <c r="W31" s="320"/>
    </row>
    <row r="32" spans="1:23" ht="16.5" customHeight="1">
      <c r="A32" s="37" t="s">
        <v>148</v>
      </c>
      <c r="B32" s="37"/>
      <c r="C32" s="37"/>
      <c r="D32" s="37"/>
      <c r="E32" s="296"/>
      <c r="F32" s="49" t="s">
        <v>181</v>
      </c>
      <c r="G32" s="50">
        <v>20</v>
      </c>
      <c r="H32" s="51"/>
      <c r="I32" s="296"/>
      <c r="J32" s="49" t="s">
        <v>280</v>
      </c>
      <c r="K32" s="50">
        <v>1</v>
      </c>
      <c r="L32" s="51"/>
      <c r="M32" s="296"/>
      <c r="N32" s="50" t="s">
        <v>103</v>
      </c>
      <c r="O32" s="50">
        <v>10</v>
      </c>
      <c r="P32" s="52"/>
      <c r="Q32" s="296"/>
      <c r="R32" s="319"/>
      <c r="S32" s="320"/>
      <c r="T32" s="52"/>
      <c r="U32" s="296"/>
      <c r="V32" s="319"/>
      <c r="W32" s="320"/>
    </row>
    <row r="33" spans="1:24" ht="16.5" customHeight="1">
      <c r="A33" s="37"/>
      <c r="B33" s="37"/>
      <c r="C33" s="37"/>
      <c r="D33" s="37"/>
      <c r="E33" s="296"/>
      <c r="F33" s="49" t="s">
        <v>104</v>
      </c>
      <c r="G33" s="50">
        <v>5</v>
      </c>
      <c r="H33" s="51"/>
      <c r="I33" s="296"/>
      <c r="J33" s="43"/>
      <c r="K33" s="39"/>
      <c r="L33" s="51"/>
      <c r="M33" s="296"/>
      <c r="N33" s="49" t="s">
        <v>149</v>
      </c>
      <c r="O33" s="50">
        <v>5</v>
      </c>
      <c r="P33" s="52"/>
      <c r="Q33" s="296"/>
      <c r="R33" s="319"/>
      <c r="S33" s="320"/>
      <c r="T33" s="52"/>
      <c r="U33" s="296"/>
      <c r="V33" s="319"/>
      <c r="W33" s="320"/>
    </row>
    <row r="34" spans="1:24" ht="16.5" customHeight="1">
      <c r="A34" s="37"/>
      <c r="B34" s="37"/>
      <c r="C34" s="37"/>
      <c r="D34" s="37"/>
      <c r="E34" s="296"/>
      <c r="F34" s="39"/>
      <c r="G34" s="39"/>
      <c r="H34" s="51"/>
      <c r="I34" s="296"/>
      <c r="J34" s="43"/>
      <c r="K34" s="39"/>
      <c r="L34" s="51"/>
      <c r="M34" s="296"/>
      <c r="N34" s="50"/>
      <c r="O34" s="50"/>
      <c r="P34" s="52"/>
      <c r="Q34" s="296"/>
      <c r="R34" s="319"/>
      <c r="S34" s="320"/>
      <c r="T34" s="47"/>
      <c r="U34" s="296"/>
      <c r="V34" s="319"/>
      <c r="W34" s="320"/>
    </row>
    <row r="35" spans="1:24" ht="16.5" customHeight="1">
      <c r="A35" s="37"/>
      <c r="B35" s="37"/>
      <c r="C35" s="37"/>
      <c r="D35" s="37"/>
      <c r="E35" s="296"/>
      <c r="F35" s="39"/>
      <c r="G35" s="39"/>
      <c r="H35" s="51"/>
      <c r="I35" s="296"/>
      <c r="J35" s="68"/>
      <c r="K35" s="68"/>
      <c r="L35" s="71"/>
      <c r="M35" s="296"/>
      <c r="N35" s="68"/>
      <c r="O35" s="68"/>
      <c r="P35" s="52"/>
      <c r="Q35" s="296"/>
      <c r="R35" s="319"/>
      <c r="S35" s="320"/>
      <c r="T35" s="47"/>
      <c r="U35" s="296"/>
      <c r="V35" s="319"/>
      <c r="W35" s="320"/>
    </row>
    <row r="36" spans="1:24" ht="16.5" customHeight="1">
      <c r="A36" s="37"/>
      <c r="B36" s="37"/>
      <c r="C36" s="37"/>
      <c r="D36" s="37"/>
      <c r="E36" s="296"/>
      <c r="F36" s="39"/>
      <c r="G36" s="39"/>
      <c r="H36" s="44"/>
      <c r="I36" s="296"/>
      <c r="J36" s="72"/>
      <c r="K36" s="52"/>
      <c r="L36" s="44"/>
      <c r="M36" s="296"/>
      <c r="N36" s="63"/>
      <c r="O36" s="63"/>
      <c r="P36" s="63"/>
      <c r="Q36" s="296"/>
      <c r="R36" s="321"/>
      <c r="S36" s="322"/>
      <c r="T36" s="55"/>
      <c r="U36" s="296"/>
      <c r="V36" s="321"/>
      <c r="W36" s="322"/>
    </row>
    <row r="37" spans="1:24" ht="16.5" customHeight="1">
      <c r="A37" s="293" t="s">
        <v>152</v>
      </c>
      <c r="B37" s="73"/>
      <c r="C37" s="73"/>
      <c r="D37" s="73"/>
      <c r="E37" s="290" t="s">
        <v>153</v>
      </c>
      <c r="F37" s="290"/>
      <c r="G37" s="40">
        <f>SUM(F42*D42+F44*D44+F45*D45)</f>
        <v>92</v>
      </c>
      <c r="H37" s="74">
        <f>SUM(G37*4/G40)</f>
        <v>0.54269281816841175</v>
      </c>
      <c r="I37" s="294" t="s">
        <v>153</v>
      </c>
      <c r="J37" s="290"/>
      <c r="K37" s="40">
        <f>SUM(J42*D42+J44*D44+J45*D45)</f>
        <v>86</v>
      </c>
      <c r="L37" s="74">
        <f>SUM(K37*4/K40)</f>
        <v>0.5281744203899893</v>
      </c>
      <c r="M37" s="290" t="s">
        <v>153</v>
      </c>
      <c r="N37" s="290"/>
      <c r="O37" s="40">
        <f>SUM(N42*D42+N44*D44+N45*D45)</f>
        <v>88.5</v>
      </c>
      <c r="P37" s="74">
        <f>SUM(O37*4/O40)</f>
        <v>0.53433962264150947</v>
      </c>
      <c r="Q37" s="290" t="s">
        <v>153</v>
      </c>
      <c r="R37" s="290"/>
      <c r="S37" s="40">
        <f>SUM(R42*D42+R44*D44+R45*D45)</f>
        <v>0</v>
      </c>
      <c r="T37" s="74" t="e">
        <f>SUM(S37*4/S40)</f>
        <v>#DIV/0!</v>
      </c>
      <c r="U37" s="290" t="s">
        <v>153</v>
      </c>
      <c r="V37" s="290"/>
      <c r="W37" s="40">
        <f>SUM(V42*D42+V44*D44+V45*D45)</f>
        <v>0</v>
      </c>
      <c r="X37" s="75" t="e">
        <f>SUM(W37*4/W40)</f>
        <v>#DIV/0!</v>
      </c>
    </row>
    <row r="38" spans="1:24" ht="16.5" customHeight="1">
      <c r="A38" s="293"/>
      <c r="B38" s="73"/>
      <c r="C38" s="73"/>
      <c r="D38" s="73"/>
      <c r="E38" s="290" t="s">
        <v>154</v>
      </c>
      <c r="F38" s="290"/>
      <c r="G38" s="40">
        <f>SUM(F43*C43+F46*C46)</f>
        <v>22.5</v>
      </c>
      <c r="H38" s="74">
        <f>SUM(G38*9/G40)</f>
        <v>0.29862852086712871</v>
      </c>
      <c r="I38" s="290" t="s">
        <v>154</v>
      </c>
      <c r="J38" s="290"/>
      <c r="K38" s="40">
        <f>SUM(J43*C43+J46*C46)</f>
        <v>22.5</v>
      </c>
      <c r="L38" s="74">
        <f>SUM(K38*9/K40)</f>
        <v>0.31091662828189776</v>
      </c>
      <c r="M38" s="290" t="s">
        <v>154</v>
      </c>
      <c r="N38" s="290"/>
      <c r="O38" s="40">
        <f>SUM(N43*C43+N46*C46)</f>
        <v>22.5</v>
      </c>
      <c r="P38" s="74">
        <f>SUM(O38*9/O40)</f>
        <v>0.30566037735849055</v>
      </c>
      <c r="Q38" s="290" t="s">
        <v>154</v>
      </c>
      <c r="R38" s="290"/>
      <c r="S38" s="40">
        <f>SUM(R43*C43+R46*C46)</f>
        <v>0</v>
      </c>
      <c r="T38" s="74" t="e">
        <f>SUM(S38*9/S40)</f>
        <v>#DIV/0!</v>
      </c>
      <c r="U38" s="290" t="s">
        <v>154</v>
      </c>
      <c r="V38" s="290"/>
      <c r="W38" s="40">
        <f>SUM(V43*C43+V46*C46)</f>
        <v>0</v>
      </c>
      <c r="X38" s="75" t="e">
        <f>SUM(W38*9/W40)</f>
        <v>#DIV/0!</v>
      </c>
    </row>
    <row r="39" spans="1:24" ht="16.5" customHeight="1">
      <c r="A39" s="293"/>
      <c r="B39" s="73"/>
      <c r="C39" s="73"/>
      <c r="D39" s="73"/>
      <c r="E39" s="290" t="s">
        <v>155</v>
      </c>
      <c r="F39" s="290"/>
      <c r="G39" s="40">
        <f>SUM(F42*B42+F43*B43+F44*B44)</f>
        <v>26.9</v>
      </c>
      <c r="H39" s="74">
        <f>SUM(G39*4/G40)</f>
        <v>0.15867866096445951</v>
      </c>
      <c r="I39" s="290" t="s">
        <v>155</v>
      </c>
      <c r="J39" s="290"/>
      <c r="K39" s="40">
        <f>SUM(J42*B42+J43*B43+J44*B44)</f>
        <v>26.2</v>
      </c>
      <c r="L39" s="74">
        <f>SUM(K39*4/K40)</f>
        <v>0.160908951328113</v>
      </c>
      <c r="M39" s="290" t="s">
        <v>155</v>
      </c>
      <c r="N39" s="290"/>
      <c r="O39" s="40">
        <f>SUM(N42*B42+N43*B43+N44*B44)</f>
        <v>26.5</v>
      </c>
      <c r="P39" s="74">
        <f>SUM(O39*4/O40)</f>
        <v>0.16</v>
      </c>
      <c r="Q39" s="290" t="s">
        <v>155</v>
      </c>
      <c r="R39" s="290"/>
      <c r="S39" s="40">
        <f>SUM(R42*B42+R43*B43+R44*B44)</f>
        <v>0</v>
      </c>
      <c r="T39" s="74" t="e">
        <f>SUM(S39*4/S40)</f>
        <v>#DIV/0!</v>
      </c>
      <c r="U39" s="290" t="s">
        <v>155</v>
      </c>
      <c r="V39" s="290"/>
      <c r="W39" s="40">
        <f>SUM(V42*B42+V43*B43+V44*B44)</f>
        <v>0</v>
      </c>
      <c r="X39" s="75" t="e">
        <f>SUM(W39*4/W40)</f>
        <v>#DIV/0!</v>
      </c>
    </row>
    <row r="40" spans="1:24" ht="16.5" customHeight="1">
      <c r="A40" s="293"/>
      <c r="B40" s="73"/>
      <c r="C40" s="73"/>
      <c r="D40" s="73"/>
      <c r="E40" s="290" t="s">
        <v>156</v>
      </c>
      <c r="F40" s="290"/>
      <c r="G40" s="76">
        <f>G37*4+G38*9+G39*4</f>
        <v>678.1</v>
      </c>
      <c r="H40" s="76"/>
      <c r="I40" s="290" t="s">
        <v>156</v>
      </c>
      <c r="J40" s="290"/>
      <c r="K40" s="76">
        <f>K37*4+K38*9+K39*4</f>
        <v>651.29999999999995</v>
      </c>
      <c r="L40" s="76"/>
      <c r="M40" s="290" t="s">
        <v>156</v>
      </c>
      <c r="N40" s="290"/>
      <c r="O40" s="76">
        <f>O37*4+O38*9+O39*4</f>
        <v>662.5</v>
      </c>
      <c r="P40" s="76"/>
      <c r="Q40" s="290" t="s">
        <v>156</v>
      </c>
      <c r="R40" s="290"/>
      <c r="S40" s="76">
        <f>S37*4+S38*9+S39*4</f>
        <v>0</v>
      </c>
      <c r="T40" s="76"/>
      <c r="U40" s="290" t="s">
        <v>156</v>
      </c>
      <c r="V40" s="290"/>
      <c r="W40" s="76">
        <f>W37*4+W38*9+W39*4</f>
        <v>0</v>
      </c>
    </row>
    <row r="41" spans="1:24" ht="17.25" customHeight="1" thickBot="1">
      <c r="A41" s="291" t="s">
        <v>157</v>
      </c>
      <c r="B41" s="292"/>
      <c r="C41" s="292"/>
      <c r="D41" s="292"/>
      <c r="E41" s="77"/>
      <c r="F41" s="78" t="s">
        <v>158</v>
      </c>
      <c r="G41" s="79"/>
      <c r="H41" s="80"/>
      <c r="I41" s="77"/>
      <c r="J41" s="78" t="s">
        <v>158</v>
      </c>
      <c r="K41" s="79"/>
      <c r="L41" s="80"/>
      <c r="M41" s="77"/>
      <c r="N41" s="78" t="s">
        <v>158</v>
      </c>
      <c r="O41" s="79"/>
      <c r="P41" s="80"/>
      <c r="Q41" s="81"/>
      <c r="R41" s="78" t="s">
        <v>158</v>
      </c>
      <c r="S41" s="79"/>
      <c r="T41" s="80"/>
      <c r="U41" s="82"/>
      <c r="V41" s="78" t="s">
        <v>158</v>
      </c>
      <c r="W41" s="121"/>
    </row>
    <row r="42" spans="1:24" ht="16.5" customHeight="1">
      <c r="A42" s="84" t="s">
        <v>159</v>
      </c>
      <c r="B42" s="85">
        <v>2</v>
      </c>
      <c r="C42" s="85">
        <v>0</v>
      </c>
      <c r="D42" s="86">
        <v>15</v>
      </c>
      <c r="E42" s="77"/>
      <c r="F42" s="87">
        <v>5.5</v>
      </c>
      <c r="G42" s="88" t="s">
        <v>160</v>
      </c>
      <c r="H42" s="89"/>
      <c r="I42" s="77"/>
      <c r="J42" s="87">
        <v>5</v>
      </c>
      <c r="K42" s="88" t="s">
        <v>160</v>
      </c>
      <c r="L42" s="89"/>
      <c r="M42" s="77"/>
      <c r="N42" s="87">
        <v>5.2</v>
      </c>
      <c r="O42" s="88" t="s">
        <v>160</v>
      </c>
      <c r="P42" s="89"/>
      <c r="Q42" s="81"/>
      <c r="R42" s="87"/>
      <c r="S42" s="88" t="s">
        <v>160</v>
      </c>
      <c r="T42" s="89"/>
      <c r="U42" s="82"/>
      <c r="V42" s="87"/>
      <c r="W42" s="88" t="s">
        <v>160</v>
      </c>
    </row>
    <row r="43" spans="1:24" ht="16.5" customHeight="1">
      <c r="A43" s="84" t="s">
        <v>161</v>
      </c>
      <c r="B43" s="85">
        <v>7</v>
      </c>
      <c r="C43" s="85">
        <v>5</v>
      </c>
      <c r="D43" s="86">
        <v>0</v>
      </c>
      <c r="E43" s="77"/>
      <c r="F43" s="91">
        <v>2</v>
      </c>
      <c r="G43" s="92" t="s">
        <v>160</v>
      </c>
      <c r="H43" s="89"/>
      <c r="I43" s="77"/>
      <c r="J43" s="91">
        <v>2</v>
      </c>
      <c r="K43" s="92" t="s">
        <v>160</v>
      </c>
      <c r="L43" s="89"/>
      <c r="M43" s="77"/>
      <c r="N43" s="91">
        <v>2</v>
      </c>
      <c r="O43" s="92" t="s">
        <v>160</v>
      </c>
      <c r="P43" s="89"/>
      <c r="Q43" s="81"/>
      <c r="R43" s="91"/>
      <c r="S43" s="92" t="s">
        <v>160</v>
      </c>
      <c r="T43" s="89"/>
      <c r="U43" s="82"/>
      <c r="V43" s="91"/>
      <c r="W43" s="92" t="s">
        <v>160</v>
      </c>
    </row>
    <row r="44" spans="1:24" ht="16.5" customHeight="1">
      <c r="A44" s="84" t="s">
        <v>162</v>
      </c>
      <c r="B44" s="85">
        <v>1</v>
      </c>
      <c r="C44" s="85">
        <v>0</v>
      </c>
      <c r="D44" s="86">
        <v>5</v>
      </c>
      <c r="E44" s="77"/>
      <c r="F44" s="91">
        <v>1.9</v>
      </c>
      <c r="G44" s="92" t="s">
        <v>160</v>
      </c>
      <c r="H44" s="89"/>
      <c r="I44" s="77"/>
      <c r="J44" s="91">
        <v>2.2000000000000002</v>
      </c>
      <c r="K44" s="92" t="s">
        <v>160</v>
      </c>
      <c r="L44" s="89"/>
      <c r="M44" s="77"/>
      <c r="N44" s="91">
        <v>2.1</v>
      </c>
      <c r="O44" s="92" t="s">
        <v>160</v>
      </c>
      <c r="P44" s="89"/>
      <c r="Q44" s="82"/>
      <c r="R44" s="91"/>
      <c r="S44" s="92" t="s">
        <v>160</v>
      </c>
      <c r="T44" s="89"/>
      <c r="U44" s="82"/>
      <c r="V44" s="91"/>
      <c r="W44" s="92" t="s">
        <v>160</v>
      </c>
    </row>
    <row r="45" spans="1:24">
      <c r="A45" s="84" t="s">
        <v>163</v>
      </c>
      <c r="B45" s="85">
        <v>0</v>
      </c>
      <c r="C45" s="85">
        <v>0</v>
      </c>
      <c r="D45" s="86">
        <v>15</v>
      </c>
      <c r="E45" s="77"/>
      <c r="F45" s="91"/>
      <c r="G45" s="92" t="s">
        <v>160</v>
      </c>
      <c r="H45" s="89"/>
      <c r="I45" s="77"/>
      <c r="J45" s="91"/>
      <c r="K45" s="92" t="s">
        <v>160</v>
      </c>
      <c r="L45" s="89"/>
      <c r="M45" s="77"/>
      <c r="N45" s="91"/>
      <c r="O45" s="92" t="s">
        <v>160</v>
      </c>
      <c r="P45" s="89"/>
      <c r="Q45" s="82"/>
      <c r="R45" s="91"/>
      <c r="S45" s="92" t="s">
        <v>160</v>
      </c>
      <c r="T45" s="89"/>
      <c r="U45" s="82"/>
      <c r="V45" s="91"/>
      <c r="W45" s="92" t="s">
        <v>160</v>
      </c>
    </row>
    <row r="46" spans="1:24">
      <c r="A46" s="84" t="s">
        <v>164</v>
      </c>
      <c r="B46" s="85">
        <v>0</v>
      </c>
      <c r="C46" s="85">
        <v>5</v>
      </c>
      <c r="D46" s="86">
        <v>0</v>
      </c>
      <c r="E46" s="77"/>
      <c r="F46" s="91">
        <v>2.5</v>
      </c>
      <c r="G46" s="92" t="s">
        <v>160</v>
      </c>
      <c r="H46" s="89"/>
      <c r="I46" s="77"/>
      <c r="J46" s="91">
        <v>2.5</v>
      </c>
      <c r="K46" s="92" t="s">
        <v>160</v>
      </c>
      <c r="L46" s="89"/>
      <c r="M46" s="77"/>
      <c r="N46" s="91">
        <v>2.5</v>
      </c>
      <c r="O46" s="92" t="s">
        <v>160</v>
      </c>
      <c r="P46" s="89"/>
      <c r="Q46" s="82"/>
      <c r="R46" s="91"/>
      <c r="S46" s="92" t="s">
        <v>160</v>
      </c>
      <c r="T46" s="89"/>
      <c r="U46" s="82"/>
      <c r="V46" s="91"/>
      <c r="W46" s="92" t="s">
        <v>160</v>
      </c>
    </row>
    <row r="47" spans="1:24" ht="17.25" thickBot="1">
      <c r="A47" s="94" t="s">
        <v>165</v>
      </c>
      <c r="B47" s="95"/>
      <c r="C47" s="95"/>
      <c r="D47" s="95"/>
      <c r="E47" s="96"/>
      <c r="F47" s="97">
        <f>SUM(G40)</f>
        <v>678.1</v>
      </c>
      <c r="G47" s="98" t="s">
        <v>166</v>
      </c>
      <c r="H47" s="99"/>
      <c r="I47" s="96"/>
      <c r="J47" s="97">
        <f>SUM(K40)</f>
        <v>651.29999999999995</v>
      </c>
      <c r="K47" s="98" t="s">
        <v>166</v>
      </c>
      <c r="L47" s="99"/>
      <c r="M47" s="96"/>
      <c r="N47" s="97">
        <f>SUM(O40)</f>
        <v>662.5</v>
      </c>
      <c r="O47" s="98" t="s">
        <v>166</v>
      </c>
      <c r="P47" s="99"/>
      <c r="Q47" s="100"/>
      <c r="R47" s="97">
        <f>SUM(S40)</f>
        <v>0</v>
      </c>
      <c r="S47" s="98" t="s">
        <v>166</v>
      </c>
      <c r="T47" s="99"/>
      <c r="U47" s="100"/>
      <c r="V47" s="97">
        <f>SUM(W40)</f>
        <v>0</v>
      </c>
      <c r="W47" s="98" t="s">
        <v>166</v>
      </c>
    </row>
    <row r="48" spans="1:24">
      <c r="A48" s="102"/>
      <c r="B48" s="102"/>
      <c r="C48" s="102"/>
      <c r="D48" s="102"/>
      <c r="E48" s="103"/>
      <c r="F48" s="103"/>
      <c r="G48" s="103"/>
      <c r="H48" s="103"/>
      <c r="I48" s="103"/>
      <c r="J48" s="104"/>
      <c r="K48" s="104"/>
      <c r="L48" s="104"/>
      <c r="M48" s="103"/>
      <c r="N48" s="104"/>
      <c r="O48" s="104"/>
      <c r="P48" s="104"/>
      <c r="Q48" s="103"/>
      <c r="R48" s="104"/>
      <c r="S48" s="104"/>
      <c r="T48" s="104"/>
      <c r="U48" s="103"/>
      <c r="V48" s="104"/>
      <c r="W48" s="103"/>
    </row>
    <row r="49" spans="1:23">
      <c r="A49" s="102"/>
      <c r="B49" s="102"/>
      <c r="C49" s="102"/>
      <c r="D49" s="102"/>
      <c r="E49" s="103"/>
      <c r="F49" s="103"/>
      <c r="G49" s="103"/>
      <c r="H49" s="103"/>
      <c r="I49" s="103"/>
      <c r="J49" s="104"/>
      <c r="K49" s="104"/>
      <c r="L49" s="104"/>
      <c r="M49" s="103"/>
      <c r="N49" s="104"/>
      <c r="O49" s="104"/>
      <c r="P49" s="104"/>
      <c r="Q49" s="103"/>
      <c r="R49" s="105" t="s">
        <v>167</v>
      </c>
      <c r="S49" s="104"/>
      <c r="T49" s="104"/>
      <c r="U49" s="104"/>
      <c r="V49" s="104"/>
      <c r="W49" s="103"/>
    </row>
    <row r="50" spans="1:23">
      <c r="A50" s="102"/>
      <c r="B50" s="102"/>
      <c r="C50" s="102"/>
      <c r="D50" s="102"/>
      <c r="E50" s="103"/>
      <c r="F50" s="103"/>
      <c r="G50" s="103"/>
      <c r="H50" s="103"/>
      <c r="I50" s="103"/>
      <c r="J50" s="104"/>
      <c r="K50" s="104"/>
      <c r="L50" s="104"/>
      <c r="M50" s="103"/>
      <c r="N50" s="104"/>
      <c r="O50" s="104"/>
      <c r="P50" s="104"/>
      <c r="Q50" s="103"/>
      <c r="R50" s="105" t="s">
        <v>168</v>
      </c>
      <c r="S50" s="104"/>
      <c r="T50" s="104"/>
      <c r="U50" s="104"/>
      <c r="V50" s="104"/>
      <c r="W50" s="103"/>
    </row>
    <row r="51" spans="1:23">
      <c r="A51" s="102"/>
      <c r="B51" s="102"/>
      <c r="C51" s="102"/>
      <c r="D51" s="102"/>
      <c r="E51" s="103"/>
      <c r="F51" s="103"/>
      <c r="G51" s="103"/>
      <c r="H51" s="103"/>
      <c r="I51" s="103"/>
      <c r="J51" s="104"/>
      <c r="K51" s="104"/>
      <c r="L51" s="104"/>
      <c r="M51" s="103"/>
      <c r="N51" s="104"/>
      <c r="O51" s="104"/>
      <c r="P51" s="104"/>
      <c r="Q51" s="103"/>
      <c r="R51" s="104" t="s">
        <v>169</v>
      </c>
      <c r="S51" s="104"/>
      <c r="T51" s="104"/>
      <c r="U51" s="104"/>
      <c r="V51" s="104"/>
      <c r="W51" s="103"/>
    </row>
    <row r="52" spans="1:23">
      <c r="A52" s="102"/>
      <c r="B52" s="102"/>
      <c r="C52" s="102"/>
      <c r="D52" s="102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4"/>
      <c r="S52" s="104"/>
      <c r="T52" s="104"/>
      <c r="U52" s="104"/>
      <c r="V52" s="104"/>
      <c r="W52" s="103"/>
    </row>
    <row r="53" spans="1:23">
      <c r="A53" s="102"/>
      <c r="B53" s="102"/>
      <c r="C53" s="102"/>
      <c r="D53" s="102"/>
      <c r="E53" s="104"/>
      <c r="F53" s="104"/>
      <c r="G53" s="104"/>
      <c r="H53" s="104"/>
      <c r="I53" s="103"/>
      <c r="J53" s="103"/>
      <c r="K53" s="103"/>
      <c r="L53" s="103"/>
      <c r="M53" s="103"/>
      <c r="N53" s="103"/>
      <c r="O53" s="103"/>
      <c r="P53" s="103"/>
      <c r="Q53" s="103"/>
      <c r="R53" s="104"/>
      <c r="S53" s="104"/>
      <c r="T53" s="104"/>
      <c r="U53" s="104"/>
      <c r="V53" s="104"/>
      <c r="W53" s="103"/>
    </row>
    <row r="54" spans="1:23">
      <c r="A54" s="102"/>
      <c r="B54" s="102"/>
      <c r="C54" s="102"/>
      <c r="D54" s="102"/>
      <c r="E54" s="104"/>
      <c r="F54" s="104"/>
      <c r="G54" s="104"/>
      <c r="H54" s="104"/>
      <c r="I54" s="103"/>
      <c r="J54" s="103"/>
      <c r="K54" s="103"/>
      <c r="L54" s="103"/>
      <c r="M54" s="103"/>
      <c r="N54" s="103"/>
      <c r="O54" s="103"/>
      <c r="P54" s="103"/>
      <c r="Q54" s="103"/>
      <c r="R54" s="104"/>
      <c r="S54" s="104"/>
      <c r="T54" s="104"/>
      <c r="U54" s="104"/>
      <c r="V54" s="104"/>
      <c r="W54" s="103"/>
    </row>
    <row r="55" spans="1:23">
      <c r="A55" s="102"/>
      <c r="B55" s="102"/>
      <c r="C55" s="102"/>
      <c r="D55" s="102"/>
      <c r="E55" s="30"/>
      <c r="F55" s="30"/>
      <c r="G55" s="30"/>
      <c r="H55" s="30"/>
      <c r="I55" s="103"/>
      <c r="J55" s="103"/>
      <c r="K55" s="103"/>
      <c r="L55" s="103"/>
      <c r="M55" s="103"/>
      <c r="N55" s="103"/>
      <c r="O55" s="103"/>
      <c r="P55" s="103"/>
      <c r="Q55" s="103"/>
      <c r="R55" s="104"/>
      <c r="S55" s="104"/>
      <c r="T55" s="104"/>
      <c r="U55" s="104"/>
      <c r="V55" s="104"/>
      <c r="W55" s="103"/>
    </row>
    <row r="56" spans="1:23">
      <c r="A56" s="102"/>
      <c r="B56" s="102"/>
      <c r="C56" s="102"/>
      <c r="D56" s="102"/>
      <c r="E56" s="30"/>
      <c r="F56" s="30"/>
      <c r="G56" s="30"/>
      <c r="H56" s="30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</row>
    <row r="57" spans="1:23">
      <c r="A57" s="102"/>
      <c r="B57" s="102"/>
      <c r="C57" s="102"/>
      <c r="D57" s="102"/>
      <c r="E57" s="30"/>
      <c r="F57" s="30"/>
      <c r="G57" s="30"/>
      <c r="H57" s="30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</row>
    <row r="58" spans="1:23">
      <c r="E58" s="30"/>
      <c r="F58" s="30"/>
      <c r="G58" s="30"/>
      <c r="H58" s="30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</row>
    <row r="59" spans="1:23">
      <c r="E59" s="30"/>
      <c r="F59" s="30"/>
      <c r="G59" s="30"/>
      <c r="H59" s="30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3">
      <c r="E60" s="30"/>
      <c r="F60" s="30"/>
      <c r="G60" s="30"/>
      <c r="H60" s="30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</row>
    <row r="61" spans="1:23">
      <c r="E61" s="30"/>
      <c r="F61" s="30"/>
      <c r="G61" s="30"/>
      <c r="H61" s="30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</row>
    <row r="62" spans="1:23"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3"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3"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5:22"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5:22"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5:22"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5:22"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5:22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5:22"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5:22"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5:22"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5:22"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5:22"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5:22"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5:22"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</sheetData>
  <mergeCells count="60">
    <mergeCell ref="U16:U21"/>
    <mergeCell ref="E22:E27"/>
    <mergeCell ref="I22:I27"/>
    <mergeCell ref="M22:M27"/>
    <mergeCell ref="A1:G1"/>
    <mergeCell ref="E3:G3"/>
    <mergeCell ref="I3:K3"/>
    <mergeCell ref="M3:O3"/>
    <mergeCell ref="Q3:S3"/>
    <mergeCell ref="U3:W3"/>
    <mergeCell ref="V6:W36"/>
    <mergeCell ref="E11:E15"/>
    <mergeCell ref="I11:I15"/>
    <mergeCell ref="M11:M15"/>
    <mergeCell ref="Q11:Q15"/>
    <mergeCell ref="U11:U15"/>
    <mergeCell ref="M16:M21"/>
    <mergeCell ref="Q16:Q21"/>
    <mergeCell ref="E6:E10"/>
    <mergeCell ref="I6:I10"/>
    <mergeCell ref="M6:M10"/>
    <mergeCell ref="Q6:Q10"/>
    <mergeCell ref="R6:S36"/>
    <mergeCell ref="U6:U10"/>
    <mergeCell ref="Q22:Q27"/>
    <mergeCell ref="U22:U27"/>
    <mergeCell ref="E28:E30"/>
    <mergeCell ref="I28:I30"/>
    <mergeCell ref="M28:M30"/>
    <mergeCell ref="Q28:Q30"/>
    <mergeCell ref="U28:U30"/>
    <mergeCell ref="E31:E36"/>
    <mergeCell ref="I31:I36"/>
    <mergeCell ref="M31:M36"/>
    <mergeCell ref="Q31:Q36"/>
    <mergeCell ref="U31:U36"/>
    <mergeCell ref="E16:E21"/>
    <mergeCell ref="I16:I21"/>
    <mergeCell ref="U37:V37"/>
    <mergeCell ref="E38:F38"/>
    <mergeCell ref="I38:J38"/>
    <mergeCell ref="M38:N38"/>
    <mergeCell ref="Q38:R38"/>
    <mergeCell ref="U38:V38"/>
    <mergeCell ref="E37:F37"/>
    <mergeCell ref="I37:J37"/>
    <mergeCell ref="M37:N37"/>
    <mergeCell ref="Q37:R37"/>
    <mergeCell ref="U39:V39"/>
    <mergeCell ref="E40:F40"/>
    <mergeCell ref="I40:J40"/>
    <mergeCell ref="M40:N40"/>
    <mergeCell ref="Q40:R40"/>
    <mergeCell ref="U40:V40"/>
    <mergeCell ref="A41:D41"/>
    <mergeCell ref="E39:F39"/>
    <mergeCell ref="I39:J39"/>
    <mergeCell ref="M39:N39"/>
    <mergeCell ref="Q39:R39"/>
    <mergeCell ref="A37:A40"/>
  </mergeCells>
  <phoneticPr fontId="4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幼兒園菜單</vt:lpstr>
      <vt:lpstr>葷食菜單2</vt:lpstr>
      <vt:lpstr>國小1</vt:lpstr>
      <vt:lpstr>國小2</vt:lpstr>
      <vt:lpstr>國小3</vt:lpstr>
      <vt:lpstr>國小4</vt:lpstr>
      <vt:lpstr>國小5</vt:lpstr>
      <vt:lpstr>葷食菜單2!Print_Area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黃右昕</dc:creator>
  <cp:lastModifiedBy>user</cp:lastModifiedBy>
  <cp:lastPrinted>2020-08-24T05:48:47Z</cp:lastPrinted>
  <dcterms:created xsi:type="dcterms:W3CDTF">2020-08-17T06:45:26Z</dcterms:created>
  <dcterms:modified xsi:type="dcterms:W3CDTF">2020-09-03T05:49:01Z</dcterms:modified>
</cp:coreProperties>
</file>