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3972" windowWidth="19440" windowHeight="3960"/>
  </bookViews>
  <sheets>
    <sheet name="107.12" sheetId="4" r:id="rId1"/>
  </sheets>
  <calcPr calcId="125725"/>
</workbook>
</file>

<file path=xl/calcChain.xml><?xml version="1.0" encoding="utf-8"?>
<calcChain xmlns="http://schemas.openxmlformats.org/spreadsheetml/2006/main">
  <c r="O30" i="4"/>
  <c r="N30"/>
  <c r="M30"/>
  <c r="L30"/>
  <c r="K30"/>
  <c r="J30"/>
  <c r="Q10"/>
  <c r="R10"/>
  <c r="S10"/>
  <c r="T10"/>
  <c r="U10"/>
  <c r="V10"/>
  <c r="Q11"/>
  <c r="R11"/>
  <c r="S11"/>
  <c r="T11"/>
  <c r="U11"/>
  <c r="V11"/>
  <c r="Q12"/>
  <c r="R12"/>
  <c r="S12"/>
  <c r="T12"/>
  <c r="U12"/>
  <c r="V12"/>
  <c r="Q13"/>
  <c r="R13"/>
  <c r="S13"/>
  <c r="T13"/>
  <c r="U13"/>
  <c r="V13"/>
  <c r="Q14"/>
  <c r="R14"/>
  <c r="S14"/>
  <c r="T14"/>
  <c r="U14"/>
  <c r="V14"/>
  <c r="W14"/>
  <c r="Q15"/>
  <c r="R15"/>
  <c r="S15"/>
  <c r="T15"/>
  <c r="W15" s="1"/>
  <c r="U15"/>
  <c r="V15"/>
  <c r="Q16"/>
  <c r="R16"/>
  <c r="S16"/>
  <c r="T16"/>
  <c r="U16"/>
  <c r="V16"/>
  <c r="Q17"/>
  <c r="R17"/>
  <c r="S17"/>
  <c r="T17"/>
  <c r="U17"/>
  <c r="V17"/>
  <c r="Q18"/>
  <c r="R18"/>
  <c r="S18"/>
  <c r="T18"/>
  <c r="U18"/>
  <c r="V18"/>
  <c r="Q19"/>
  <c r="R19"/>
  <c r="S19"/>
  <c r="T19"/>
  <c r="U19"/>
  <c r="V19"/>
  <c r="Q20"/>
  <c r="R20"/>
  <c r="S20"/>
  <c r="T20"/>
  <c r="U20"/>
  <c r="V20"/>
  <c r="Q21"/>
  <c r="R21"/>
  <c r="S21"/>
  <c r="T21"/>
  <c r="U21"/>
  <c r="V21"/>
  <c r="Q22"/>
  <c r="R22"/>
  <c r="S22"/>
  <c r="T22"/>
  <c r="U22"/>
  <c r="V22"/>
  <c r="Q23"/>
  <c r="R23"/>
  <c r="W23" s="1"/>
  <c r="S23"/>
  <c r="T23"/>
  <c r="U23"/>
  <c r="V23"/>
  <c r="Q24"/>
  <c r="R24"/>
  <c r="S24"/>
  <c r="T24"/>
  <c r="U24"/>
  <c r="V24"/>
  <c r="Q25"/>
  <c r="R25"/>
  <c r="S25"/>
  <c r="T25"/>
  <c r="U25"/>
  <c r="V25"/>
  <c r="Q26"/>
  <c r="R26"/>
  <c r="S26"/>
  <c r="T26"/>
  <c r="U26"/>
  <c r="V26"/>
  <c r="Q27"/>
  <c r="R27"/>
  <c r="S27"/>
  <c r="T27"/>
  <c r="U27"/>
  <c r="V27"/>
  <c r="Q28"/>
  <c r="R28"/>
  <c r="S28"/>
  <c r="T28"/>
  <c r="U28"/>
  <c r="V28"/>
  <c r="Q29"/>
  <c r="R29"/>
  <c r="S29"/>
  <c r="T29"/>
  <c r="U29"/>
  <c r="V29"/>
  <c r="W13" l="1"/>
  <c r="W10"/>
  <c r="W27"/>
  <c r="W29"/>
  <c r="W18"/>
  <c r="W16"/>
  <c r="W28"/>
  <c r="W26"/>
  <c r="W21"/>
  <c r="W20"/>
  <c r="W25"/>
  <c r="W11"/>
  <c r="W24"/>
  <c r="W22"/>
  <c r="W19"/>
  <c r="W17"/>
  <c r="W12"/>
  <c r="O57"/>
  <c r="M57"/>
  <c r="J57"/>
  <c r="V30" l="1"/>
  <c r="U30"/>
  <c r="T30"/>
  <c r="S30"/>
  <c r="R30"/>
  <c r="P27"/>
  <c r="P13"/>
  <c r="P14"/>
  <c r="P11"/>
  <c r="P22"/>
  <c r="P28"/>
  <c r="P21"/>
  <c r="P20"/>
  <c r="P12"/>
  <c r="P16"/>
  <c r="P25"/>
  <c r="P29"/>
  <c r="P18"/>
  <c r="P15"/>
  <c r="P17"/>
  <c r="P19"/>
  <c r="P10"/>
  <c r="P24"/>
  <c r="P23"/>
  <c r="P26"/>
  <c r="Q30" l="1"/>
  <c r="W30" l="1"/>
  <c r="P30"/>
</calcChain>
</file>

<file path=xl/comments1.xml><?xml version="1.0" encoding="utf-8"?>
<comments xmlns="http://schemas.openxmlformats.org/spreadsheetml/2006/main">
  <authors>
    <author>Your User Name</author>
  </authors>
  <commentList>
    <comment ref="C38" author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650+750+850/3=750
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3.5+4.5+6/3=4.7</t>
        </r>
      </text>
    </comment>
    <comment ref="F38" author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2+2+2/3=2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2.5+3+3/3=2.8</t>
        </r>
      </text>
    </comment>
    <comment ref="K38" author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1+1.5+2/3=1.5</t>
        </r>
      </text>
    </comment>
  </commentList>
</comments>
</file>

<file path=xl/sharedStrings.xml><?xml version="1.0" encoding="utf-8"?>
<sst xmlns="http://schemas.openxmlformats.org/spreadsheetml/2006/main" count="223" uniqueCount="150">
  <si>
    <t>NO</t>
  </si>
  <si>
    <t>水果</t>
  </si>
  <si>
    <t xml:space="preserve">           2.水果係暫定</t>
    <phoneticPr fontId="2" type="noConversion"/>
  </si>
  <si>
    <t xml:space="preserve">           3.本校採用檢驗合格之肉品、均附有證明</t>
    <phoneticPr fontId="2" type="noConversion"/>
  </si>
  <si>
    <t xml:space="preserve"> </t>
    <phoneticPr fontId="2" type="noConversion"/>
  </si>
  <si>
    <t>二</t>
  </si>
  <si>
    <t>三</t>
  </si>
  <si>
    <t>四</t>
  </si>
  <si>
    <t>五</t>
  </si>
  <si>
    <t xml:space="preserve">                                                                             編　　審：台南市立安順國小</t>
    <phoneticPr fontId="2" type="noConversion"/>
  </si>
  <si>
    <t>日 期</t>
  </si>
  <si>
    <t>星期</t>
  </si>
  <si>
    <t>主 食</t>
  </si>
  <si>
    <t>副 食 一</t>
  </si>
  <si>
    <t>副 食 二</t>
  </si>
  <si>
    <t>副 食 三</t>
  </si>
  <si>
    <t>湯</t>
  </si>
  <si>
    <t xml:space="preserve">備註： 1.遇特殊狀況（如颱風、退貨、物價上揚）變動食譜  </t>
    <phoneticPr fontId="2" type="noConversion"/>
  </si>
  <si>
    <t>乳品</t>
    <phoneticPr fontId="2" type="noConversion"/>
  </si>
  <si>
    <t xml:space="preserve">                                                                           食譜設計：戴秀梅 (營養師)</t>
    <phoneticPr fontId="2" type="noConversion"/>
  </si>
  <si>
    <t>主食(份)</t>
    <phoneticPr fontId="2" type="noConversion"/>
  </si>
  <si>
    <t>魚肉豆蛋(份)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</si>
  <si>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</si>
  <si>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</si>
  <si>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</si>
  <si>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</si>
  <si>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國小1-3年級      熱量:650大卡        五穀根莖類:3.5份     魚肉豆蛋類:2份      油脂類:2.5份         蔬菜類1份</t>
    <phoneticPr fontId="2" type="noConversion"/>
  </si>
  <si>
    <t>國小4-6年級      熱量:750大卡        五穀根莖類:4.5份     魚肉豆蛋類:2份      油脂類:3份           蔬菜類1.5份</t>
    <phoneticPr fontId="2" type="noConversion"/>
  </si>
  <si>
    <t>國中1-3年級      熱量:850大卡        五穀根莖類:6   份     魚肉豆蛋類:2份      油脂類:3份           蔬菜類2份</t>
    <phoneticPr fontId="2" type="noConversion"/>
  </si>
  <si>
    <t>月平均</t>
    <phoneticPr fontId="2" type="noConversion"/>
  </si>
  <si>
    <t xml:space="preserve">一 </t>
  </si>
  <si>
    <t>白飯</t>
  </si>
  <si>
    <t>胚芽飯</t>
  </si>
  <si>
    <t>熱量(大卡)</t>
    <phoneticPr fontId="2" type="noConversion"/>
  </si>
  <si>
    <t xml:space="preserve">一 </t>
    <phoneticPr fontId="2" type="noConversion"/>
  </si>
  <si>
    <t>一</t>
    <phoneticPr fontId="2" type="noConversion"/>
  </si>
  <si>
    <t xml:space="preserve">   ※一、量的意見反應：（請參考每月午餐食譜，在□中勾選班級午餐供應的情形）</t>
  </si>
  <si>
    <t>午餐項目</t>
  </si>
  <si>
    <t>目前供應量太多</t>
    <phoneticPr fontId="2" type="noConversion"/>
  </si>
  <si>
    <t>剛好</t>
  </si>
  <si>
    <t>目前供應量太少</t>
    <phoneticPr fontId="2" type="noConversion"/>
  </si>
  <si>
    <t>希望加或減少份量</t>
  </si>
  <si>
    <t>主食</t>
  </si>
  <si>
    <r>
      <t>加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人分或減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人份</t>
    </r>
  </si>
  <si>
    <t>副食一</t>
  </si>
  <si>
    <t>副食二</t>
  </si>
  <si>
    <t>副食三</t>
  </si>
  <si>
    <t>其他反應</t>
  </si>
  <si>
    <r>
      <t xml:space="preserve"> </t>
    </r>
    <r>
      <rPr>
        <b/>
        <sz val="13"/>
        <color theme="1"/>
        <rFont val="新細明體"/>
        <family val="1"/>
        <charset val="136"/>
      </rPr>
      <t>※二、班級用餐人數：</t>
    </r>
  </si>
  <si>
    <t xml:space="preserve">    導師簽章：</t>
  </si>
  <si>
    <r>
      <t>※</t>
    </r>
    <r>
      <rPr>
        <sz val="13"/>
        <color theme="1"/>
        <rFont val="新細明體"/>
        <family val="1"/>
        <charset val="136"/>
      </rPr>
      <t>本表請調查完後交回午餐廚房喔，以利隨時調整各班級份數、供應量。</t>
    </r>
  </si>
  <si>
    <r>
      <t>導師   人+學生人數葷</t>
    </r>
    <r>
      <rPr>
        <u/>
        <sz val="13"/>
        <color theme="1"/>
        <rFont val="新細明體"/>
        <family val="1"/>
        <charset val="136"/>
      </rPr>
      <t xml:space="preserve">      </t>
    </r>
    <r>
      <rPr>
        <sz val="13"/>
        <color theme="1"/>
        <rFont val="新細明體"/>
        <family val="1"/>
        <charset val="136"/>
      </rPr>
      <t>人+素      人＝目前在班上用餐人數</t>
    </r>
    <r>
      <rPr>
        <u/>
        <sz val="13"/>
        <color theme="1"/>
        <rFont val="新細明體"/>
        <family val="1"/>
        <charset val="136"/>
      </rPr>
      <t xml:space="preserve">    </t>
    </r>
    <r>
      <rPr>
        <sz val="13"/>
        <color theme="1"/>
        <rFont val="新細明體"/>
        <family val="1"/>
        <charset val="136"/>
      </rPr>
      <t>人</t>
    </r>
    <phoneticPr fontId="2" type="noConversion"/>
  </si>
  <si>
    <t>筍干扣肉</t>
    <phoneticPr fontId="2" type="noConversion"/>
  </si>
  <si>
    <t>蛋酥白菜</t>
    <phoneticPr fontId="2" type="noConversion"/>
  </si>
  <si>
    <t>塔香百頁</t>
    <phoneticPr fontId="2" type="noConversion"/>
  </si>
  <si>
    <t>紫菜魚丸湯</t>
    <phoneticPr fontId="2" type="noConversion"/>
  </si>
  <si>
    <t>蘿蔔燒鴨</t>
  </si>
  <si>
    <t>拌海帶芽</t>
    <phoneticPr fontId="2" type="noConversion"/>
  </si>
  <si>
    <t>薑汁肉片</t>
  </si>
  <si>
    <t>螞蟻上樹</t>
  </si>
  <si>
    <t>脆筍雞湯</t>
    <phoneticPr fontId="2" type="noConversion"/>
  </si>
  <si>
    <t>咖哩雞</t>
  </si>
  <si>
    <t>味磳湯</t>
    <phoneticPr fontId="2" type="noConversion"/>
  </si>
  <si>
    <t>宮保雞丁</t>
  </si>
  <si>
    <t>尼龍白菜</t>
    <phoneticPr fontId="2" type="noConversion"/>
  </si>
  <si>
    <t>沙茶芥蘭</t>
    <phoneticPr fontId="2" type="noConversion"/>
  </si>
  <si>
    <t>酸菜麵腸</t>
    <phoneticPr fontId="2" type="noConversion"/>
  </si>
  <si>
    <t>水果</t>
    <phoneticPr fontId="2" type="noConversion"/>
  </si>
  <si>
    <t>甜不辣</t>
    <phoneticPr fontId="2" type="noConversion"/>
  </si>
  <si>
    <t>三菇湯</t>
    <phoneticPr fontId="2" type="noConversion"/>
  </si>
  <si>
    <t>酸菜豬血湯</t>
    <phoneticPr fontId="2" type="noConversion"/>
  </si>
  <si>
    <t>口味</t>
    <phoneticPr fontId="2" type="noConversion"/>
  </si>
  <si>
    <t>薑絲白菜</t>
    <phoneticPr fontId="2" type="noConversion"/>
  </si>
  <si>
    <t>南瓜粥</t>
    <phoneticPr fontId="2" type="noConversion"/>
  </si>
  <si>
    <t>蒜香花椰</t>
    <phoneticPr fontId="2" type="noConversion"/>
  </si>
  <si>
    <t>沙茶油菜</t>
    <phoneticPr fontId="2" type="noConversion"/>
  </si>
  <si>
    <t>咖哩百頁</t>
    <phoneticPr fontId="2" type="noConversion"/>
  </si>
  <si>
    <t>乳品</t>
  </si>
  <si>
    <t>紅棗雞</t>
    <phoneticPr fontId="2" type="noConversion"/>
  </si>
  <si>
    <t>割包</t>
    <phoneticPr fontId="2" type="noConversion"/>
  </si>
  <si>
    <t xml:space="preserve">     </t>
    <phoneticPr fontId="2" type="noConversion"/>
  </si>
  <si>
    <t>月</t>
    <phoneticPr fontId="2" type="noConversion"/>
  </si>
  <si>
    <t>年</t>
    <phoneticPr fontId="2" type="noConversion"/>
  </si>
  <si>
    <t xml:space="preserve">       台南市安順國小學校午餐供應量反映表</t>
    <phoneticPr fontId="2" type="noConversion"/>
  </si>
  <si>
    <r>
      <t xml:space="preserve">                                           </t>
    </r>
    <r>
      <rPr>
        <sz val="13"/>
        <color theme="1"/>
        <rFont val="新細明體"/>
        <family val="1"/>
        <charset val="136"/>
      </rPr>
      <t>班級：</t>
    </r>
    <r>
      <rPr>
        <u/>
        <sz val="13"/>
        <color theme="1"/>
        <rFont val="新細明體"/>
        <family val="1"/>
        <charset val="136"/>
      </rPr>
      <t xml:space="preserve">          </t>
    </r>
    <r>
      <rPr>
        <sz val="13"/>
        <color theme="1"/>
        <rFont val="新細明體"/>
        <family val="1"/>
        <charset val="136"/>
      </rPr>
      <t xml:space="preserve">                                         調查日期： </t>
    </r>
    <phoneticPr fontId="2" type="noConversion"/>
  </si>
  <si>
    <t>日</t>
    <phoneticPr fontId="2" type="noConversion"/>
  </si>
  <si>
    <r>
      <t xml:space="preserve">                                           </t>
    </r>
    <r>
      <rPr>
        <sz val="13"/>
        <color theme="1"/>
        <rFont val="新細明體"/>
        <family val="1"/>
        <charset val="136"/>
      </rPr>
      <t>班級：</t>
    </r>
    <r>
      <rPr>
        <u/>
        <sz val="13"/>
        <color theme="1"/>
        <rFont val="新細明體"/>
        <family val="1"/>
        <charset val="136"/>
      </rPr>
      <t xml:space="preserve">          </t>
    </r>
    <r>
      <rPr>
        <sz val="13"/>
        <color theme="1"/>
        <rFont val="新細明體"/>
        <family val="1"/>
        <charset val="136"/>
      </rPr>
      <t xml:space="preserve">                                           調查日期：  </t>
    </r>
    <phoneticPr fontId="2" type="noConversion"/>
  </si>
  <si>
    <t>椒鹽蛋</t>
    <phoneticPr fontId="2" type="noConversion"/>
  </si>
  <si>
    <t>蒜香莧菜</t>
    <phoneticPr fontId="2" type="noConversion"/>
  </si>
  <si>
    <t>甜湯圓</t>
    <phoneticPr fontId="2" type="noConversion"/>
  </si>
  <si>
    <t>蝦皮高麗</t>
    <phoneticPr fontId="2" type="noConversion"/>
  </si>
  <si>
    <t>筍香包</t>
    <phoneticPr fontId="2" type="noConversion"/>
  </si>
  <si>
    <t>有機時蔬</t>
    <phoneticPr fontId="2" type="noConversion"/>
  </si>
  <si>
    <t>五穀飯</t>
    <phoneticPr fontId="2" type="noConversion"/>
  </si>
  <si>
    <t>地瓜飯</t>
    <phoneticPr fontId="2" type="noConversion"/>
  </si>
  <si>
    <t>魚羹湯</t>
  </si>
  <si>
    <t>胚芽飯</t>
    <phoneticPr fontId="2" type="noConversion"/>
  </si>
  <si>
    <t>咖哩白菜</t>
    <phoneticPr fontId="2" type="noConversion"/>
  </si>
  <si>
    <t>鳳梨麵泡</t>
    <phoneticPr fontId="2" type="noConversion"/>
  </si>
  <si>
    <t>薑絲油菜</t>
    <phoneticPr fontId="2" type="noConversion"/>
  </si>
  <si>
    <t>豆干花生</t>
    <phoneticPr fontId="2" type="noConversion"/>
  </si>
  <si>
    <t xml:space="preserve">                                                                        主　　編：蘇建銘（校長）</t>
    <phoneticPr fontId="2" type="noConversion"/>
  </si>
  <si>
    <t>炒高麗菜</t>
    <phoneticPr fontId="2" type="noConversion"/>
  </si>
  <si>
    <t>拌青花椰</t>
    <phoneticPr fontId="2" type="noConversion"/>
  </si>
  <si>
    <t>豆乳雞</t>
    <phoneticPr fontId="2" type="noConversion"/>
  </si>
  <si>
    <t>菠菜豬肝湯</t>
    <phoneticPr fontId="2" type="noConversion"/>
  </si>
  <si>
    <t>涼拌小黃瓜</t>
    <phoneticPr fontId="2" type="noConversion"/>
  </si>
  <si>
    <t>梅子雞湯</t>
    <phoneticPr fontId="2" type="noConversion"/>
  </si>
  <si>
    <t>扁食湯</t>
    <phoneticPr fontId="2" type="noConversion"/>
  </si>
  <si>
    <t xml:space="preserve">       台南市安順國小學校午餐供應量反應表</t>
    <phoneticPr fontId="2" type="noConversion"/>
  </si>
  <si>
    <t>糖醋肉丁</t>
    <phoneticPr fontId="2" type="noConversion"/>
  </si>
  <si>
    <t>豆輪滷肉</t>
    <phoneticPr fontId="2" type="noConversion"/>
  </si>
  <si>
    <t>海產粥</t>
    <phoneticPr fontId="2" type="noConversion"/>
  </si>
  <si>
    <t>蕃茄燒肉</t>
    <phoneticPr fontId="2" type="noConversion"/>
  </si>
  <si>
    <t>奶黃包</t>
    <phoneticPr fontId="2" type="noConversion"/>
  </si>
  <si>
    <t xml:space="preserve">                                                                                執行編輯：許瑛珍（執行秘書）</t>
    <phoneticPr fontId="2" type="noConversion"/>
  </si>
  <si>
    <t>鮮蔬三絲</t>
    <phoneticPr fontId="2" type="noConversion"/>
  </si>
  <si>
    <t>蘿蔔貢丸湯</t>
    <phoneticPr fontId="2" type="noConversion"/>
  </si>
  <si>
    <t>四季豆炒豆干</t>
    <phoneticPr fontId="2" type="noConversion"/>
  </si>
  <si>
    <t>蒜炒花椰</t>
    <phoneticPr fontId="2" type="noConversion"/>
  </si>
  <si>
    <t>蒸香菇南瓜</t>
    <phoneticPr fontId="2" type="noConversion"/>
  </si>
  <si>
    <t>黃豆芽排骨湯</t>
    <phoneticPr fontId="2" type="noConversion"/>
  </si>
  <si>
    <t xml:space="preserve">                                                                                  出版日期：中華民國107年12月1日</t>
    <phoneticPr fontId="2" type="noConversion"/>
  </si>
  <si>
    <t xml:space="preserve">                                                          供應人數：2190人</t>
    <phoneticPr fontId="2" type="noConversion"/>
  </si>
  <si>
    <t xml:space="preserve">              107年12月 安順國中、小午餐食譜</t>
    <phoneticPr fontId="2" type="noConversion"/>
  </si>
  <si>
    <t>油酥大陸妹</t>
    <phoneticPr fontId="2" type="noConversion"/>
  </si>
  <si>
    <t>香酥魚柳</t>
    <phoneticPr fontId="2" type="noConversion"/>
  </si>
  <si>
    <t>豆鼓署魚</t>
    <phoneticPr fontId="2" type="noConversion"/>
  </si>
  <si>
    <t>綠豆地瓜湯</t>
    <phoneticPr fontId="2" type="noConversion"/>
  </si>
  <si>
    <t>椒鹽旗魚</t>
    <phoneticPr fontId="2" type="noConversion"/>
  </si>
  <si>
    <t>玉米段排骨湯</t>
    <phoneticPr fontId="2" type="noConversion"/>
  </si>
  <si>
    <t>玉米炒蛋</t>
    <phoneticPr fontId="2" type="noConversion"/>
  </si>
  <si>
    <t>滷肉燥.肉鬆</t>
    <phoneticPr fontId="2" type="noConversion"/>
  </si>
  <si>
    <t>滷蛋</t>
    <phoneticPr fontId="2" type="noConversion"/>
  </si>
  <si>
    <t>米糕</t>
    <phoneticPr fontId="2" type="noConversion"/>
  </si>
  <si>
    <t>京醬肉絲</t>
    <phoneticPr fontId="2" type="noConversion"/>
  </si>
  <si>
    <t>三杯杏鮑菇</t>
    <phoneticPr fontId="2" type="noConversion"/>
  </si>
  <si>
    <t>枸杞燒酒雞</t>
    <phoneticPr fontId="2" type="noConversion"/>
  </si>
  <si>
    <t>滷里肌肉排</t>
    <phoneticPr fontId="2" type="noConversion"/>
  </si>
  <si>
    <t>拌三絲</t>
    <phoneticPr fontId="2" type="noConversion"/>
  </si>
  <si>
    <t>冬瓜排骨湯</t>
    <phoneticPr fontId="2" type="noConversion"/>
  </si>
  <si>
    <t>打拋肉醬</t>
    <phoneticPr fontId="2" type="noConversion"/>
  </si>
  <si>
    <t>黃瓜魚丸</t>
    <phoneticPr fontId="2" type="noConversion"/>
  </si>
  <si>
    <t>熟烤雞腿</t>
    <phoneticPr fontId="2" type="noConversion"/>
  </si>
  <si>
    <t>花枝丸燒</t>
    <phoneticPr fontId="2" type="noConversion"/>
  </si>
  <si>
    <t>大滷麵</t>
    <phoneticPr fontId="2" type="noConversion"/>
  </si>
  <si>
    <t>燕麥飯</t>
    <phoneticPr fontId="2" type="noConversion"/>
  </si>
  <si>
    <t>洋蔥三色</t>
    <phoneticPr fontId="2" type="noConversion"/>
  </si>
  <si>
    <t>山藥雞湯</t>
    <phoneticPr fontId="2" type="noConversion"/>
  </si>
  <si>
    <t>素炒高麗菜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</si>
</sst>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&quot;月&quot;d&quot;日&quot;"/>
    <numFmt numFmtId="177" formatCode="m&quot;月&quot;d&quot;日&quot;;@"/>
    <numFmt numFmtId="178" formatCode="0.0_ "/>
  </numFmts>
  <fonts count="41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ajor"/>
    </font>
    <font>
      <sz val="16"/>
      <color theme="1"/>
      <name val="華康少女文字W5(P)"/>
      <family val="5"/>
      <charset val="136"/>
    </font>
    <font>
      <sz val="11"/>
      <color theme="1"/>
      <name val="新細明體"/>
      <family val="2"/>
      <charset val="136"/>
    </font>
    <font>
      <sz val="10"/>
      <color theme="1"/>
      <name val="新細明體"/>
      <family val="1"/>
      <charset val="136"/>
    </font>
    <font>
      <sz val="12"/>
      <color theme="1"/>
      <name val="華康少女文字W5"/>
      <family val="5"/>
      <charset val="136"/>
    </font>
    <font>
      <sz val="11"/>
      <color theme="1"/>
      <name val="華康少女文字W5"/>
      <family val="5"/>
      <charset val="136"/>
    </font>
    <font>
      <sz val="8"/>
      <color theme="1"/>
      <name val="新細明體"/>
      <family val="1"/>
      <charset val="136"/>
    </font>
    <font>
      <sz val="8"/>
      <color theme="1"/>
      <name val="Times New Roman"/>
      <family val="1"/>
    </font>
    <font>
      <sz val="9"/>
      <color theme="1"/>
      <name val="Tw Cen MT"/>
      <family val="2"/>
    </font>
    <font>
      <sz val="10"/>
      <color rgb="FF660066"/>
      <name val="新細明體"/>
      <family val="2"/>
      <charset val="136"/>
      <scheme val="minor"/>
    </font>
    <font>
      <sz val="9"/>
      <color theme="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標楷體"/>
      <family val="4"/>
      <charset val="136"/>
    </font>
    <font>
      <sz val="6"/>
      <color theme="1"/>
      <name val="新細明體"/>
      <family val="2"/>
      <charset val="136"/>
      <scheme val="minor"/>
    </font>
    <font>
      <sz val="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theme="1"/>
      <name val="標楷體"/>
      <family val="4"/>
      <charset val="136"/>
    </font>
    <font>
      <b/>
      <sz val="18"/>
      <color theme="1"/>
      <name val="新細明體"/>
      <family val="1"/>
      <charset val="136"/>
    </font>
    <font>
      <sz val="13"/>
      <color theme="1"/>
      <name val="Calibri"/>
      <family val="2"/>
    </font>
    <font>
      <sz val="13"/>
      <color theme="1"/>
      <name val="新細明體"/>
      <family val="1"/>
      <charset val="136"/>
    </font>
    <font>
      <u/>
      <sz val="13"/>
      <color theme="1"/>
      <name val="新細明體"/>
      <family val="1"/>
      <charset val="136"/>
    </font>
    <font>
      <b/>
      <sz val="13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8"/>
      <color theme="1"/>
      <name val="標楷體"/>
      <family val="4"/>
      <charset val="136"/>
    </font>
    <font>
      <sz val="9"/>
      <color theme="1"/>
      <name val="新細明體"/>
      <family val="1"/>
      <charset val="136"/>
    </font>
    <font>
      <sz val="8"/>
      <color theme="1"/>
      <name val="Tw Cen MT"/>
      <family val="2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9"/>
      <color theme="1"/>
      <name val="新細明體"/>
      <family val="2"/>
      <charset val="136"/>
      <scheme val="minor"/>
    </font>
    <font>
      <sz val="11"/>
      <color theme="1"/>
      <name val="Calibri"/>
      <family val="2"/>
    </font>
    <font>
      <sz val="12"/>
      <color rgb="FF000000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sz val="10"/>
      <color rgb="FF000000"/>
      <name val="標楷體"/>
      <family val="4"/>
      <charset val="136"/>
    </font>
    <font>
      <sz val="1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>
      <alignment vertical="center"/>
    </xf>
    <xf numFmtId="0" fontId="38" fillId="0" borderId="10" applyNumberFormat="0" applyFill="0" applyAlignment="0" applyProtection="0">
      <alignment vertical="center"/>
    </xf>
  </cellStyleXfs>
  <cellXfs count="92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1" fontId="0" fillId="0" borderId="1" xfId="0" applyNumberForma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0" fillId="0" borderId="0" xfId="0" applyBorder="1">
      <alignment vertical="center"/>
    </xf>
    <xf numFmtId="1" fontId="0" fillId="0" borderId="0" xfId="0" applyNumberFormat="1" applyBorder="1">
      <alignment vertical="center"/>
    </xf>
    <xf numFmtId="0" fontId="0" fillId="0" borderId="1" xfId="0" applyBorder="1">
      <alignment vertical="center"/>
    </xf>
    <xf numFmtId="176" fontId="2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top" wrapText="1"/>
    </xf>
    <xf numFmtId="0" fontId="24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24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" fontId="28" fillId="0" borderId="1" xfId="0" applyNumberFormat="1" applyFont="1" applyBorder="1" applyAlignment="1">
      <alignment horizontal="left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7" fontId="30" fillId="0" borderId="1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7" fillId="0" borderId="0" xfId="0" applyFont="1">
      <alignment vertical="center"/>
    </xf>
    <xf numFmtId="0" fontId="28" fillId="0" borderId="1" xfId="0" applyFont="1" applyBorder="1" applyAlignment="1">
      <alignment horizontal="left" vertical="center" wrapText="1"/>
    </xf>
    <xf numFmtId="0" fontId="37" fillId="0" borderId="1" xfId="0" applyFont="1" applyBorder="1">
      <alignment vertical="center"/>
    </xf>
    <xf numFmtId="178" fontId="9" fillId="0" borderId="1" xfId="0" applyNumberFormat="1" applyFont="1" applyBorder="1" applyAlignment="1">
      <alignment horizontal="left" vertical="center" wrapText="1"/>
    </xf>
    <xf numFmtId="1" fontId="0" fillId="0" borderId="0" xfId="0" applyNumberFormat="1">
      <alignment vertical="center"/>
    </xf>
    <xf numFmtId="0" fontId="11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40" fillId="2" borderId="1" xfId="1" applyFont="1" applyFill="1" applyBorder="1" applyAlignment="1">
      <alignment horizontal="center" vertical="center" wrapText="1"/>
    </xf>
  </cellXfs>
  <cellStyles count="2">
    <cellStyle name="一般" xfId="0" builtinId="0"/>
    <cellStyle name="連結的儲存格" xfId="1" builtinId="24"/>
  </cellStyles>
  <dxfs count="0"/>
  <tableStyles count="0" defaultTableStyle="TableStyleMedium9" defaultPivotStyle="PivotStyleLight16"/>
  <colors>
    <mruColors>
      <color rgb="FF00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216282</xdr:colOff>
      <xdr:row>0</xdr:row>
      <xdr:rowOff>0</xdr:rowOff>
    </xdr:from>
    <xdr:to>
      <xdr:col>3</xdr:col>
      <xdr:colOff>479559</xdr:colOff>
      <xdr:row>6</xdr:row>
      <xdr:rowOff>6708</xdr:rowOff>
    </xdr:to>
    <xdr:pic>
      <xdr:nvPicPr>
        <xdr:cNvPr id="2" name="圖片 1" descr="MR90043879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3932" y="0"/>
          <a:ext cx="1081911" cy="1264008"/>
        </a:xfrm>
        <a:prstGeom prst="rect">
          <a:avLst/>
        </a:prstGeom>
      </xdr:spPr>
    </xdr:pic>
    <xdr:clientData/>
  </xdr:twoCellAnchor>
  <xdr:twoCellAnchor editAs="oneCell">
    <xdr:from>
      <xdr:col>9</xdr:col>
      <xdr:colOff>225253</xdr:colOff>
      <xdr:row>30</xdr:row>
      <xdr:rowOff>19308</xdr:rowOff>
    </xdr:from>
    <xdr:to>
      <xdr:col>14</xdr:col>
      <xdr:colOff>160355</xdr:colOff>
      <xdr:row>33</xdr:row>
      <xdr:rowOff>154461</xdr:rowOff>
    </xdr:to>
    <xdr:pic>
      <xdr:nvPicPr>
        <xdr:cNvPr id="3" name="圖片 2" descr="11725018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93209" y="9325490"/>
          <a:ext cx="1164342" cy="772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9"/>
  <sheetViews>
    <sheetView tabSelected="1" showWhiteSpace="0" view="pageLayout" topLeftCell="A22" zoomScale="148" zoomScaleNormal="100" zoomScaleSheetLayoutView="100" zoomScalePageLayoutView="148" workbookViewId="0">
      <selection activeCell="G14" sqref="G14"/>
    </sheetView>
  </sheetViews>
  <sheetFormatPr defaultRowHeight="16.2"/>
  <cols>
    <col min="1" max="1" width="6.21875" customWidth="1"/>
    <col min="2" max="2" width="7" customWidth="1"/>
    <col min="3" max="3" width="3.6640625" customWidth="1"/>
    <col min="4" max="4" width="7.77734375" customWidth="1"/>
    <col min="5" max="5" width="10.88671875" customWidth="1"/>
    <col min="6" max="6" width="10.77734375" customWidth="1"/>
    <col min="7" max="7" width="11.109375" customWidth="1"/>
    <col min="8" max="8" width="12.6640625" customWidth="1"/>
    <col min="9" max="13" width="3.6640625" customWidth="1"/>
    <col min="14" max="14" width="2.88671875" customWidth="1"/>
    <col min="15" max="15" width="2.77734375" customWidth="1"/>
    <col min="16" max="16" width="5" customWidth="1"/>
    <col min="17" max="17" width="4.21875" customWidth="1"/>
    <col min="18" max="18" width="3.6640625" customWidth="1"/>
    <col min="19" max="19" width="4.6640625" customWidth="1"/>
    <col min="20" max="21" width="3.6640625" customWidth="1"/>
    <col min="22" max="22" width="5.44140625" customWidth="1"/>
  </cols>
  <sheetData>
    <row r="1" spans="1:23">
      <c r="A1" s="72"/>
      <c r="B1" s="72"/>
      <c r="C1" s="72"/>
      <c r="D1" s="73" t="s">
        <v>101</v>
      </c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23">
      <c r="A2" s="72"/>
      <c r="B2" s="72"/>
      <c r="C2" s="72"/>
      <c r="D2" s="73" t="s">
        <v>115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23">
      <c r="A3" s="72"/>
      <c r="B3" s="72"/>
      <c r="C3" s="72"/>
      <c r="D3" s="78" t="s">
        <v>9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23">
      <c r="A4" s="72"/>
      <c r="B4" s="72"/>
      <c r="C4" s="72"/>
      <c r="D4" s="73" t="s">
        <v>122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23">
      <c r="A5" s="72"/>
      <c r="B5" s="72"/>
      <c r="C5" s="72"/>
      <c r="D5" s="73" t="s">
        <v>123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23">
      <c r="A6" s="72"/>
      <c r="B6" s="72"/>
      <c r="C6" s="72"/>
      <c r="D6" s="73" t="s">
        <v>19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23" ht="19.5" customHeight="1">
      <c r="A7" s="74" t="s">
        <v>124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Q7" s="59" t="s">
        <v>20</v>
      </c>
      <c r="R7" s="65" t="s">
        <v>21</v>
      </c>
      <c r="S7" s="59" t="s">
        <v>22</v>
      </c>
      <c r="T7" s="59" t="s">
        <v>23</v>
      </c>
      <c r="U7" s="59" t="s">
        <v>24</v>
      </c>
      <c r="V7" s="59" t="s">
        <v>25</v>
      </c>
      <c r="W7" s="68" t="s">
        <v>33</v>
      </c>
    </row>
    <row r="8" spans="1:23" ht="21.75" customHeight="1">
      <c r="A8" s="75" t="s">
        <v>0</v>
      </c>
      <c r="B8" s="76" t="s">
        <v>10</v>
      </c>
      <c r="C8" s="76" t="s">
        <v>11</v>
      </c>
      <c r="D8" s="76" t="s">
        <v>12</v>
      </c>
      <c r="E8" s="76" t="s">
        <v>13</v>
      </c>
      <c r="F8" s="76" t="s">
        <v>14</v>
      </c>
      <c r="G8" s="76" t="s">
        <v>15</v>
      </c>
      <c r="H8" s="76" t="s">
        <v>16</v>
      </c>
      <c r="I8" s="6" t="s">
        <v>1</v>
      </c>
      <c r="J8" s="77" t="s">
        <v>20</v>
      </c>
      <c r="K8" s="79" t="s">
        <v>21</v>
      </c>
      <c r="L8" s="77" t="s">
        <v>22</v>
      </c>
      <c r="M8" s="77" t="s">
        <v>23</v>
      </c>
      <c r="N8" s="77" t="s">
        <v>24</v>
      </c>
      <c r="O8" s="77" t="s">
        <v>25</v>
      </c>
      <c r="P8" s="68" t="s">
        <v>33</v>
      </c>
      <c r="Q8" s="60"/>
      <c r="R8" s="66"/>
      <c r="S8" s="60"/>
      <c r="T8" s="60"/>
      <c r="U8" s="60"/>
      <c r="V8" s="60"/>
      <c r="W8" s="88"/>
    </row>
    <row r="9" spans="1:23" ht="15.75" customHeight="1">
      <c r="A9" s="75"/>
      <c r="B9" s="76"/>
      <c r="C9" s="76"/>
      <c r="D9" s="76"/>
      <c r="E9" s="76"/>
      <c r="F9" s="76"/>
      <c r="G9" s="76"/>
      <c r="H9" s="76"/>
      <c r="I9" s="6" t="s">
        <v>18</v>
      </c>
      <c r="J9" s="77"/>
      <c r="K9" s="79"/>
      <c r="L9" s="77"/>
      <c r="M9" s="77"/>
      <c r="N9" s="77"/>
      <c r="O9" s="77"/>
      <c r="P9" s="69"/>
      <c r="Q9" s="61"/>
      <c r="R9" s="67"/>
      <c r="S9" s="61"/>
      <c r="T9" s="61"/>
      <c r="U9" s="61"/>
      <c r="V9" s="61"/>
      <c r="W9" s="89"/>
    </row>
    <row r="10" spans="1:23" ht="21.75" customHeight="1">
      <c r="A10" s="38">
        <v>1</v>
      </c>
      <c r="B10" s="30">
        <v>43437</v>
      </c>
      <c r="C10" s="13" t="s">
        <v>34</v>
      </c>
      <c r="D10" s="39" t="s">
        <v>31</v>
      </c>
      <c r="E10" s="39" t="s">
        <v>52</v>
      </c>
      <c r="F10" s="39" t="s">
        <v>53</v>
      </c>
      <c r="G10" s="39" t="s">
        <v>54</v>
      </c>
      <c r="H10" s="39" t="s">
        <v>55</v>
      </c>
      <c r="I10" s="46"/>
      <c r="J10" s="8">
        <v>5</v>
      </c>
      <c r="K10" s="8">
        <v>2.2000000000000002</v>
      </c>
      <c r="L10" s="8">
        <v>1.7</v>
      </c>
      <c r="M10" s="8">
        <v>2.2000000000000002</v>
      </c>
      <c r="N10" s="8"/>
      <c r="O10" s="8"/>
      <c r="P10" s="29">
        <f t="shared" ref="P10:P25" si="0">W10</f>
        <v>665.4</v>
      </c>
      <c r="Q10" s="8">
        <f t="shared" ref="Q10:Q29" si="1">J10*68</f>
        <v>340</v>
      </c>
      <c r="R10" s="7">
        <f t="shared" ref="R10:R29" si="2">K10*72</f>
        <v>158.4</v>
      </c>
      <c r="S10" s="7">
        <f t="shared" ref="S10:S29" si="3">L10*40</f>
        <v>68</v>
      </c>
      <c r="T10" s="7">
        <f t="shared" ref="T10:T29" si="4">M10*45</f>
        <v>99.000000000000014</v>
      </c>
      <c r="U10" s="7">
        <f t="shared" ref="U10:U29" si="5">N10*40</f>
        <v>0</v>
      </c>
      <c r="V10" s="7">
        <f t="shared" ref="V10:V29" si="6">O10*120</f>
        <v>0</v>
      </c>
      <c r="W10" s="12">
        <f t="shared" ref="W10:W29" si="7">SUM(Q10:V10)</f>
        <v>665.4</v>
      </c>
    </row>
    <row r="11" spans="1:23" ht="21.75" customHeight="1">
      <c r="A11" s="51">
        <v>2</v>
      </c>
      <c r="B11" s="30">
        <v>43438</v>
      </c>
      <c r="C11" s="13" t="s">
        <v>5</v>
      </c>
      <c r="D11" s="39" t="s">
        <v>93</v>
      </c>
      <c r="E11" s="39" t="s">
        <v>126</v>
      </c>
      <c r="F11" s="39" t="s">
        <v>147</v>
      </c>
      <c r="G11" s="39" t="s">
        <v>72</v>
      </c>
      <c r="H11" s="56" t="s">
        <v>130</v>
      </c>
      <c r="I11" s="7" t="s">
        <v>1</v>
      </c>
      <c r="J11" s="8">
        <v>5</v>
      </c>
      <c r="K11" s="7">
        <v>2.2000000000000002</v>
      </c>
      <c r="L11" s="7">
        <v>1.7</v>
      </c>
      <c r="M11" s="7">
        <v>2.2999999999999998</v>
      </c>
      <c r="N11" s="7">
        <v>1</v>
      </c>
      <c r="O11" s="7"/>
      <c r="P11" s="29">
        <f t="shared" si="0"/>
        <v>709.9</v>
      </c>
      <c r="Q11" s="8">
        <f t="shared" si="1"/>
        <v>340</v>
      </c>
      <c r="R11" s="7">
        <f t="shared" si="2"/>
        <v>158.4</v>
      </c>
      <c r="S11" s="7">
        <f t="shared" si="3"/>
        <v>68</v>
      </c>
      <c r="T11" s="7">
        <f t="shared" si="4"/>
        <v>103.49999999999999</v>
      </c>
      <c r="U11" s="7">
        <f t="shared" si="5"/>
        <v>40</v>
      </c>
      <c r="V11" s="7">
        <f t="shared" si="6"/>
        <v>0</v>
      </c>
      <c r="W11" s="12">
        <f t="shared" si="7"/>
        <v>709.9</v>
      </c>
    </row>
    <row r="12" spans="1:23" ht="21.75" customHeight="1">
      <c r="A12" s="51">
        <v>3</v>
      </c>
      <c r="B12" s="30">
        <v>43439</v>
      </c>
      <c r="C12" s="13" t="s">
        <v>6</v>
      </c>
      <c r="D12" s="70" t="s">
        <v>73</v>
      </c>
      <c r="E12" s="71"/>
      <c r="F12" s="39" t="s">
        <v>87</v>
      </c>
      <c r="G12" s="39" t="s">
        <v>74</v>
      </c>
      <c r="H12" s="39" t="s">
        <v>91</v>
      </c>
      <c r="I12" s="7" t="s">
        <v>18</v>
      </c>
      <c r="J12" s="8">
        <v>5</v>
      </c>
      <c r="K12" s="7">
        <v>2</v>
      </c>
      <c r="L12" s="7">
        <v>1</v>
      </c>
      <c r="M12" s="7">
        <v>2.2000000000000002</v>
      </c>
      <c r="N12" s="7"/>
      <c r="O12" s="7">
        <v>1</v>
      </c>
      <c r="P12" s="29">
        <f t="shared" si="0"/>
        <v>743</v>
      </c>
      <c r="Q12" s="8">
        <f t="shared" si="1"/>
        <v>340</v>
      </c>
      <c r="R12" s="7">
        <f t="shared" si="2"/>
        <v>144</v>
      </c>
      <c r="S12" s="7">
        <f t="shared" si="3"/>
        <v>40</v>
      </c>
      <c r="T12" s="7">
        <f t="shared" si="4"/>
        <v>99.000000000000014</v>
      </c>
      <c r="U12" s="7">
        <f t="shared" si="5"/>
        <v>0</v>
      </c>
      <c r="V12" s="7">
        <f t="shared" si="6"/>
        <v>120</v>
      </c>
      <c r="W12" s="12">
        <f t="shared" si="7"/>
        <v>743</v>
      </c>
    </row>
    <row r="13" spans="1:23" ht="21.75" customHeight="1">
      <c r="A13" s="51">
        <v>4</v>
      </c>
      <c r="B13" s="30">
        <v>43440</v>
      </c>
      <c r="C13" s="13" t="s">
        <v>7</v>
      </c>
      <c r="D13" s="39" t="s">
        <v>32</v>
      </c>
      <c r="E13" s="39" t="s">
        <v>56</v>
      </c>
      <c r="F13" s="39" t="s">
        <v>92</v>
      </c>
      <c r="G13" s="53" t="s">
        <v>57</v>
      </c>
      <c r="H13" s="39" t="s">
        <v>148</v>
      </c>
      <c r="I13" s="46"/>
      <c r="J13" s="8">
        <v>5</v>
      </c>
      <c r="K13" s="8">
        <v>2.2000000000000002</v>
      </c>
      <c r="L13" s="8">
        <v>1.5</v>
      </c>
      <c r="M13" s="8">
        <v>2.2999999999999998</v>
      </c>
      <c r="N13" s="8"/>
      <c r="O13" s="8"/>
      <c r="P13" s="29">
        <f t="shared" si="0"/>
        <v>661.9</v>
      </c>
      <c r="Q13" s="8">
        <f t="shared" si="1"/>
        <v>340</v>
      </c>
      <c r="R13" s="7">
        <f t="shared" si="2"/>
        <v>158.4</v>
      </c>
      <c r="S13" s="7">
        <f t="shared" si="3"/>
        <v>60</v>
      </c>
      <c r="T13" s="7">
        <f t="shared" si="4"/>
        <v>103.49999999999999</v>
      </c>
      <c r="U13" s="7">
        <f t="shared" si="5"/>
        <v>0</v>
      </c>
      <c r="V13" s="7">
        <f t="shared" si="6"/>
        <v>0</v>
      </c>
      <c r="W13" s="12">
        <f t="shared" si="7"/>
        <v>661.9</v>
      </c>
    </row>
    <row r="14" spans="1:23" ht="21" customHeight="1">
      <c r="A14" s="51">
        <v>5</v>
      </c>
      <c r="B14" s="30">
        <v>43441</v>
      </c>
      <c r="C14" s="13" t="s">
        <v>8</v>
      </c>
      <c r="D14" s="39" t="s">
        <v>31</v>
      </c>
      <c r="E14" s="39" t="s">
        <v>58</v>
      </c>
      <c r="F14" s="34" t="s">
        <v>59</v>
      </c>
      <c r="G14" s="91" t="s">
        <v>149</v>
      </c>
      <c r="H14" s="55" t="s">
        <v>140</v>
      </c>
      <c r="I14" s="7" t="s">
        <v>1</v>
      </c>
      <c r="J14" s="8">
        <v>5</v>
      </c>
      <c r="K14" s="7">
        <v>2</v>
      </c>
      <c r="L14" s="7">
        <v>1.7</v>
      </c>
      <c r="M14" s="7">
        <v>2.5</v>
      </c>
      <c r="N14" s="7">
        <v>1</v>
      </c>
      <c r="O14" s="7"/>
      <c r="P14" s="29">
        <f t="shared" si="0"/>
        <v>704.5</v>
      </c>
      <c r="Q14" s="8">
        <f t="shared" si="1"/>
        <v>340</v>
      </c>
      <c r="R14" s="7">
        <f t="shared" si="2"/>
        <v>144</v>
      </c>
      <c r="S14" s="7">
        <f t="shared" si="3"/>
        <v>68</v>
      </c>
      <c r="T14" s="7">
        <f t="shared" si="4"/>
        <v>112.5</v>
      </c>
      <c r="U14" s="7">
        <f t="shared" si="5"/>
        <v>40</v>
      </c>
      <c r="V14" s="7">
        <f t="shared" si="6"/>
        <v>0</v>
      </c>
      <c r="W14" s="12">
        <f t="shared" si="7"/>
        <v>704.5</v>
      </c>
    </row>
    <row r="15" spans="1:23" ht="20.25" customHeight="1">
      <c r="A15" s="51">
        <v>6</v>
      </c>
      <c r="B15" s="31">
        <v>43444</v>
      </c>
      <c r="C15" s="19" t="s">
        <v>35</v>
      </c>
      <c r="D15" s="39" t="s">
        <v>31</v>
      </c>
      <c r="E15" s="39" t="s">
        <v>63</v>
      </c>
      <c r="F15" s="34" t="s">
        <v>116</v>
      </c>
      <c r="G15" s="52" t="s">
        <v>75</v>
      </c>
      <c r="H15" s="40" t="s">
        <v>95</v>
      </c>
      <c r="I15" s="8"/>
      <c r="J15" s="8">
        <v>5</v>
      </c>
      <c r="K15" s="8">
        <v>2.2999999999999998</v>
      </c>
      <c r="L15" s="8">
        <v>1.3</v>
      </c>
      <c r="M15" s="8">
        <v>2.5</v>
      </c>
      <c r="N15" s="8"/>
      <c r="O15" s="8"/>
      <c r="P15" s="29">
        <f t="shared" si="0"/>
        <v>670.1</v>
      </c>
      <c r="Q15" s="8">
        <f t="shared" si="1"/>
        <v>340</v>
      </c>
      <c r="R15" s="7">
        <f t="shared" si="2"/>
        <v>165.6</v>
      </c>
      <c r="S15" s="7">
        <f t="shared" si="3"/>
        <v>52</v>
      </c>
      <c r="T15" s="7">
        <f t="shared" si="4"/>
        <v>112.5</v>
      </c>
      <c r="U15" s="7">
        <f t="shared" si="5"/>
        <v>0</v>
      </c>
      <c r="V15" s="7">
        <f t="shared" si="6"/>
        <v>0</v>
      </c>
      <c r="W15" s="12">
        <f t="shared" si="7"/>
        <v>670.1</v>
      </c>
    </row>
    <row r="16" spans="1:23" ht="21.75" customHeight="1">
      <c r="A16" s="51">
        <v>7</v>
      </c>
      <c r="B16" s="31">
        <v>43445</v>
      </c>
      <c r="C16" s="13" t="s">
        <v>5</v>
      </c>
      <c r="D16" s="39" t="s">
        <v>94</v>
      </c>
      <c r="E16" s="39" t="s">
        <v>127</v>
      </c>
      <c r="F16" s="39" t="s">
        <v>125</v>
      </c>
      <c r="G16" s="54" t="s">
        <v>131</v>
      </c>
      <c r="H16" s="41" t="s">
        <v>121</v>
      </c>
      <c r="I16" s="7" t="s">
        <v>1</v>
      </c>
      <c r="J16" s="8">
        <v>5</v>
      </c>
      <c r="K16" s="7">
        <v>2.2999999999999998</v>
      </c>
      <c r="L16" s="7">
        <v>1.5</v>
      </c>
      <c r="M16" s="7">
        <v>2.2000000000000002</v>
      </c>
      <c r="N16" s="7">
        <v>1</v>
      </c>
      <c r="O16" s="7"/>
      <c r="P16" s="29">
        <f t="shared" si="0"/>
        <v>704.6</v>
      </c>
      <c r="Q16" s="8">
        <f t="shared" si="1"/>
        <v>340</v>
      </c>
      <c r="R16" s="7">
        <f t="shared" si="2"/>
        <v>165.6</v>
      </c>
      <c r="S16" s="7">
        <f t="shared" si="3"/>
        <v>60</v>
      </c>
      <c r="T16" s="7">
        <f t="shared" si="4"/>
        <v>99.000000000000014</v>
      </c>
      <c r="U16" s="7">
        <f t="shared" si="5"/>
        <v>40</v>
      </c>
      <c r="V16" s="7">
        <f t="shared" si="6"/>
        <v>0</v>
      </c>
      <c r="W16" s="12">
        <f t="shared" si="7"/>
        <v>704.6</v>
      </c>
    </row>
    <row r="17" spans="1:23" ht="22.5" customHeight="1">
      <c r="A17" s="51">
        <v>8</v>
      </c>
      <c r="B17" s="31">
        <v>43446</v>
      </c>
      <c r="C17" s="13" t="s">
        <v>6</v>
      </c>
      <c r="D17" s="44" t="s">
        <v>134</v>
      </c>
      <c r="E17" s="44" t="s">
        <v>133</v>
      </c>
      <c r="F17" s="57" t="s">
        <v>132</v>
      </c>
      <c r="G17" s="13" t="s">
        <v>102</v>
      </c>
      <c r="H17" s="13" t="s">
        <v>117</v>
      </c>
      <c r="I17" s="7" t="s">
        <v>18</v>
      </c>
      <c r="J17" s="8">
        <v>5</v>
      </c>
      <c r="K17" s="8">
        <v>2</v>
      </c>
      <c r="L17" s="8">
        <v>1.5</v>
      </c>
      <c r="M17" s="8">
        <v>2.2000000000000002</v>
      </c>
      <c r="N17" s="8"/>
      <c r="O17" s="8">
        <v>1</v>
      </c>
      <c r="P17" s="36">
        <f>W17</f>
        <v>763</v>
      </c>
      <c r="Q17" s="8">
        <f t="shared" si="1"/>
        <v>340</v>
      </c>
      <c r="R17" s="7">
        <f t="shared" si="2"/>
        <v>144</v>
      </c>
      <c r="S17" s="7">
        <f t="shared" si="3"/>
        <v>60</v>
      </c>
      <c r="T17" s="7">
        <f t="shared" si="4"/>
        <v>99.000000000000014</v>
      </c>
      <c r="U17" s="7">
        <f t="shared" si="5"/>
        <v>0</v>
      </c>
      <c r="V17" s="7">
        <f t="shared" si="6"/>
        <v>120</v>
      </c>
      <c r="W17" s="12">
        <f t="shared" si="7"/>
        <v>763</v>
      </c>
    </row>
    <row r="18" spans="1:23" ht="23.25" customHeight="1">
      <c r="A18" s="51">
        <v>9</v>
      </c>
      <c r="B18" s="31">
        <v>43447</v>
      </c>
      <c r="C18" s="13" t="s">
        <v>7</v>
      </c>
      <c r="D18" s="39" t="s">
        <v>32</v>
      </c>
      <c r="E18" s="39" t="s">
        <v>61</v>
      </c>
      <c r="F18" s="39" t="s">
        <v>92</v>
      </c>
      <c r="G18" s="41" t="s">
        <v>118</v>
      </c>
      <c r="H18" s="39" t="s">
        <v>62</v>
      </c>
      <c r="I18" s="8"/>
      <c r="J18" s="8">
        <v>5</v>
      </c>
      <c r="K18" s="8">
        <v>2.1</v>
      </c>
      <c r="L18" s="8">
        <v>1.4</v>
      </c>
      <c r="M18" s="8">
        <v>3</v>
      </c>
      <c r="N18" s="8"/>
      <c r="O18" s="8"/>
      <c r="P18" s="29">
        <f t="shared" si="0"/>
        <v>682.2</v>
      </c>
      <c r="Q18" s="8">
        <f t="shared" si="1"/>
        <v>340</v>
      </c>
      <c r="R18" s="7">
        <f t="shared" si="2"/>
        <v>151.20000000000002</v>
      </c>
      <c r="S18" s="7">
        <f t="shared" si="3"/>
        <v>56</v>
      </c>
      <c r="T18" s="7">
        <f t="shared" si="4"/>
        <v>135</v>
      </c>
      <c r="U18" s="7">
        <f t="shared" si="5"/>
        <v>0</v>
      </c>
      <c r="V18" s="7">
        <f t="shared" si="6"/>
        <v>0</v>
      </c>
      <c r="W18" s="12">
        <f t="shared" si="7"/>
        <v>682.2</v>
      </c>
    </row>
    <row r="19" spans="1:23" ht="27.75" customHeight="1">
      <c r="A19" s="51">
        <v>10</v>
      </c>
      <c r="B19" s="31">
        <v>43448</v>
      </c>
      <c r="C19" s="13" t="s">
        <v>8</v>
      </c>
      <c r="D19" s="39" t="s">
        <v>31</v>
      </c>
      <c r="E19" s="39" t="s">
        <v>135</v>
      </c>
      <c r="F19" s="39" t="s">
        <v>119</v>
      </c>
      <c r="G19" s="39" t="s">
        <v>120</v>
      </c>
      <c r="H19" s="39" t="s">
        <v>128</v>
      </c>
      <c r="I19" s="7" t="s">
        <v>1</v>
      </c>
      <c r="J19" s="8">
        <v>5</v>
      </c>
      <c r="K19" s="7">
        <v>2.2000000000000002</v>
      </c>
      <c r="L19" s="7">
        <v>1.5</v>
      </c>
      <c r="M19" s="7">
        <v>2.5</v>
      </c>
      <c r="N19" s="7">
        <v>1</v>
      </c>
      <c r="O19" s="7"/>
      <c r="P19" s="29">
        <f t="shared" si="0"/>
        <v>710.9</v>
      </c>
      <c r="Q19" s="8">
        <f t="shared" si="1"/>
        <v>340</v>
      </c>
      <c r="R19" s="7">
        <f t="shared" si="2"/>
        <v>158.4</v>
      </c>
      <c r="S19" s="7">
        <f t="shared" si="3"/>
        <v>60</v>
      </c>
      <c r="T19" s="7">
        <f t="shared" si="4"/>
        <v>112.5</v>
      </c>
      <c r="U19" s="7">
        <f t="shared" si="5"/>
        <v>40</v>
      </c>
      <c r="V19" s="7">
        <f t="shared" si="6"/>
        <v>0</v>
      </c>
      <c r="W19" s="12">
        <f t="shared" si="7"/>
        <v>710.9</v>
      </c>
    </row>
    <row r="20" spans="1:23" ht="29.25" customHeight="1">
      <c r="A20" s="51">
        <v>11</v>
      </c>
      <c r="B20" s="31">
        <v>43451</v>
      </c>
      <c r="C20" s="13" t="s">
        <v>30</v>
      </c>
      <c r="D20" s="39" t="s">
        <v>31</v>
      </c>
      <c r="E20" s="39" t="s">
        <v>141</v>
      </c>
      <c r="F20" s="39" t="s">
        <v>88</v>
      </c>
      <c r="G20" s="39" t="s">
        <v>136</v>
      </c>
      <c r="H20" s="39" t="s">
        <v>60</v>
      </c>
      <c r="I20" s="8"/>
      <c r="J20" s="8">
        <v>5</v>
      </c>
      <c r="K20" s="8">
        <v>2</v>
      </c>
      <c r="L20" s="8">
        <v>1.7</v>
      </c>
      <c r="M20" s="8">
        <v>2.6</v>
      </c>
      <c r="N20" s="8"/>
      <c r="O20" s="8"/>
      <c r="P20" s="29">
        <f t="shared" si="0"/>
        <v>669</v>
      </c>
      <c r="Q20" s="8">
        <f t="shared" si="1"/>
        <v>340</v>
      </c>
      <c r="R20" s="7">
        <f t="shared" si="2"/>
        <v>144</v>
      </c>
      <c r="S20" s="7">
        <f t="shared" si="3"/>
        <v>68</v>
      </c>
      <c r="T20" s="7">
        <f t="shared" si="4"/>
        <v>117</v>
      </c>
      <c r="U20" s="7">
        <f t="shared" si="5"/>
        <v>0</v>
      </c>
      <c r="V20" s="7">
        <f t="shared" si="6"/>
        <v>0</v>
      </c>
      <c r="W20" s="12">
        <f t="shared" si="7"/>
        <v>669</v>
      </c>
    </row>
    <row r="21" spans="1:23" ht="22.5" customHeight="1">
      <c r="A21" s="51">
        <v>12</v>
      </c>
      <c r="B21" s="31">
        <v>43452</v>
      </c>
      <c r="C21" s="13" t="s">
        <v>5</v>
      </c>
      <c r="D21" s="39" t="s">
        <v>93</v>
      </c>
      <c r="E21" s="39" t="s">
        <v>104</v>
      </c>
      <c r="F21" s="39" t="s">
        <v>64</v>
      </c>
      <c r="G21" s="39" t="s">
        <v>76</v>
      </c>
      <c r="H21" s="39" t="s">
        <v>142</v>
      </c>
      <c r="I21" s="7" t="s">
        <v>1</v>
      </c>
      <c r="J21" s="8">
        <v>5</v>
      </c>
      <c r="K21" s="8">
        <v>2</v>
      </c>
      <c r="L21" s="8">
        <v>1.4</v>
      </c>
      <c r="M21" s="8">
        <v>2.6</v>
      </c>
      <c r="N21" s="8">
        <v>1</v>
      </c>
      <c r="O21" s="8"/>
      <c r="P21" s="29">
        <f t="shared" si="0"/>
        <v>697</v>
      </c>
      <c r="Q21" s="8">
        <f t="shared" si="1"/>
        <v>340</v>
      </c>
      <c r="R21" s="7">
        <f t="shared" si="2"/>
        <v>144</v>
      </c>
      <c r="S21" s="7">
        <f t="shared" si="3"/>
        <v>56</v>
      </c>
      <c r="T21" s="7">
        <f t="shared" si="4"/>
        <v>117</v>
      </c>
      <c r="U21" s="7">
        <f t="shared" si="5"/>
        <v>40</v>
      </c>
      <c r="V21" s="7">
        <f t="shared" si="6"/>
        <v>0</v>
      </c>
      <c r="W21" s="12">
        <f t="shared" si="7"/>
        <v>697</v>
      </c>
    </row>
    <row r="22" spans="1:23" ht="21.75" customHeight="1">
      <c r="A22" s="51">
        <v>13</v>
      </c>
      <c r="B22" s="31">
        <v>43453</v>
      </c>
      <c r="C22" s="13" t="s">
        <v>6</v>
      </c>
      <c r="D22" s="70" t="s">
        <v>112</v>
      </c>
      <c r="E22" s="71"/>
      <c r="F22" s="41" t="s">
        <v>143</v>
      </c>
      <c r="G22" s="39" t="s">
        <v>103</v>
      </c>
      <c r="H22" s="39" t="s">
        <v>114</v>
      </c>
      <c r="I22" s="47" t="s">
        <v>77</v>
      </c>
      <c r="J22" s="8">
        <v>5</v>
      </c>
      <c r="K22" s="7">
        <v>2.1</v>
      </c>
      <c r="L22" s="7">
        <v>1.3</v>
      </c>
      <c r="M22" s="7">
        <v>2</v>
      </c>
      <c r="N22" s="7"/>
      <c r="O22" s="7">
        <v>1</v>
      </c>
      <c r="P22" s="29">
        <f t="shared" si="0"/>
        <v>753.2</v>
      </c>
      <c r="Q22" s="8">
        <f t="shared" si="1"/>
        <v>340</v>
      </c>
      <c r="R22" s="7">
        <f t="shared" si="2"/>
        <v>151.20000000000002</v>
      </c>
      <c r="S22" s="7">
        <f t="shared" si="3"/>
        <v>52</v>
      </c>
      <c r="T22" s="7">
        <f t="shared" si="4"/>
        <v>90</v>
      </c>
      <c r="U22" s="7">
        <f t="shared" si="5"/>
        <v>0</v>
      </c>
      <c r="V22" s="7">
        <f t="shared" si="6"/>
        <v>120</v>
      </c>
      <c r="W22" s="12">
        <f t="shared" si="7"/>
        <v>753.2</v>
      </c>
    </row>
    <row r="23" spans="1:23" ht="21.75" customHeight="1">
      <c r="A23" s="51">
        <v>14</v>
      </c>
      <c r="B23" s="31">
        <v>43454</v>
      </c>
      <c r="C23" s="13" t="s">
        <v>7</v>
      </c>
      <c r="D23" s="39" t="s">
        <v>96</v>
      </c>
      <c r="E23" s="39" t="s">
        <v>78</v>
      </c>
      <c r="F23" s="39" t="s">
        <v>92</v>
      </c>
      <c r="G23" s="39" t="s">
        <v>144</v>
      </c>
      <c r="H23" s="39" t="s">
        <v>105</v>
      </c>
      <c r="I23" s="8"/>
      <c r="J23" s="8">
        <v>5</v>
      </c>
      <c r="K23" s="7">
        <v>2</v>
      </c>
      <c r="L23" s="7">
        <v>1.5</v>
      </c>
      <c r="M23" s="7">
        <v>2.2000000000000002</v>
      </c>
      <c r="N23" s="7">
        <v>1</v>
      </c>
      <c r="O23" s="7"/>
      <c r="P23" s="29">
        <f t="shared" si="0"/>
        <v>683</v>
      </c>
      <c r="Q23" s="8">
        <f t="shared" si="1"/>
        <v>340</v>
      </c>
      <c r="R23" s="7">
        <f t="shared" si="2"/>
        <v>144</v>
      </c>
      <c r="S23" s="7">
        <f t="shared" si="3"/>
        <v>60</v>
      </c>
      <c r="T23" s="7">
        <f t="shared" si="4"/>
        <v>99.000000000000014</v>
      </c>
      <c r="U23" s="7">
        <f t="shared" si="5"/>
        <v>40</v>
      </c>
      <c r="V23" s="7">
        <f t="shared" si="6"/>
        <v>0</v>
      </c>
      <c r="W23" s="12">
        <f t="shared" si="7"/>
        <v>683</v>
      </c>
    </row>
    <row r="24" spans="1:23" ht="18" customHeight="1">
      <c r="A24" s="51">
        <v>15</v>
      </c>
      <c r="B24" s="31">
        <v>43455</v>
      </c>
      <c r="C24" s="13" t="s">
        <v>8</v>
      </c>
      <c r="D24" s="39" t="s">
        <v>31</v>
      </c>
      <c r="E24" s="39" t="s">
        <v>113</v>
      </c>
      <c r="F24" s="39" t="s">
        <v>65</v>
      </c>
      <c r="G24" s="39" t="s">
        <v>66</v>
      </c>
      <c r="H24" s="41" t="s">
        <v>89</v>
      </c>
      <c r="I24" s="7" t="s">
        <v>67</v>
      </c>
      <c r="J24" s="8">
        <v>5</v>
      </c>
      <c r="K24" s="8">
        <v>2.2999999999999998</v>
      </c>
      <c r="L24" s="8">
        <v>1.8</v>
      </c>
      <c r="M24" s="8">
        <v>2.5</v>
      </c>
      <c r="N24" s="8"/>
      <c r="O24" s="8"/>
      <c r="P24" s="29">
        <f t="shared" si="0"/>
        <v>690.1</v>
      </c>
      <c r="Q24" s="8">
        <f t="shared" si="1"/>
        <v>340</v>
      </c>
      <c r="R24" s="7">
        <f t="shared" si="2"/>
        <v>165.6</v>
      </c>
      <c r="S24" s="7">
        <f t="shared" si="3"/>
        <v>72</v>
      </c>
      <c r="T24" s="7">
        <f t="shared" si="4"/>
        <v>112.5</v>
      </c>
      <c r="U24" s="7">
        <f t="shared" si="5"/>
        <v>0</v>
      </c>
      <c r="V24" s="7">
        <f t="shared" si="6"/>
        <v>0</v>
      </c>
      <c r="W24" s="12">
        <f t="shared" si="7"/>
        <v>690.1</v>
      </c>
    </row>
    <row r="25" spans="1:23" ht="21" customHeight="1">
      <c r="A25" s="51">
        <v>16</v>
      </c>
      <c r="B25" s="31">
        <v>43458</v>
      </c>
      <c r="C25" s="13" t="s">
        <v>30</v>
      </c>
      <c r="D25" s="39" t="s">
        <v>31</v>
      </c>
      <c r="E25" s="42" t="s">
        <v>137</v>
      </c>
      <c r="F25" s="43" t="s">
        <v>97</v>
      </c>
      <c r="G25" s="42" t="s">
        <v>68</v>
      </c>
      <c r="H25" s="42" t="s">
        <v>69</v>
      </c>
      <c r="I25" s="48"/>
      <c r="J25" s="8">
        <v>5</v>
      </c>
      <c r="K25" s="7">
        <v>2.1</v>
      </c>
      <c r="L25" s="7">
        <v>1.6</v>
      </c>
      <c r="M25" s="7">
        <v>2.2999999999999998</v>
      </c>
      <c r="N25" s="7"/>
      <c r="O25" s="7"/>
      <c r="P25" s="29">
        <f t="shared" si="0"/>
        <v>658.7</v>
      </c>
      <c r="Q25" s="8">
        <f t="shared" si="1"/>
        <v>340</v>
      </c>
      <c r="R25" s="7">
        <f t="shared" si="2"/>
        <v>151.20000000000002</v>
      </c>
      <c r="S25" s="7">
        <f t="shared" si="3"/>
        <v>64</v>
      </c>
      <c r="T25" s="7">
        <f t="shared" si="4"/>
        <v>103.49999999999999</v>
      </c>
      <c r="U25" s="7">
        <f t="shared" si="5"/>
        <v>0</v>
      </c>
      <c r="V25" s="7">
        <f t="shared" si="6"/>
        <v>0</v>
      </c>
      <c r="W25" s="12">
        <f t="shared" si="7"/>
        <v>658.7</v>
      </c>
    </row>
    <row r="26" spans="1:23" ht="22.5" customHeight="1">
      <c r="A26" s="51">
        <v>17</v>
      </c>
      <c r="B26" s="31">
        <v>43459</v>
      </c>
      <c r="C26" s="13" t="s">
        <v>5</v>
      </c>
      <c r="D26" s="39" t="s">
        <v>146</v>
      </c>
      <c r="E26" s="39" t="s">
        <v>129</v>
      </c>
      <c r="F26" s="39" t="s">
        <v>90</v>
      </c>
      <c r="G26" s="42" t="s">
        <v>98</v>
      </c>
      <c r="H26" s="41" t="s">
        <v>70</v>
      </c>
      <c r="I26" s="7" t="s">
        <v>67</v>
      </c>
      <c r="J26" s="8">
        <v>5</v>
      </c>
      <c r="K26" s="7">
        <v>2.1</v>
      </c>
      <c r="L26" s="7">
        <v>1.6</v>
      </c>
      <c r="M26" s="7">
        <v>2.2999999999999998</v>
      </c>
      <c r="N26" s="7">
        <v>1</v>
      </c>
      <c r="O26" s="7"/>
      <c r="P26" s="29">
        <f>W26</f>
        <v>698.7</v>
      </c>
      <c r="Q26" s="8">
        <f t="shared" si="1"/>
        <v>340</v>
      </c>
      <c r="R26" s="7">
        <f t="shared" si="2"/>
        <v>151.20000000000002</v>
      </c>
      <c r="S26" s="7">
        <f t="shared" si="3"/>
        <v>64</v>
      </c>
      <c r="T26" s="7">
        <f t="shared" si="4"/>
        <v>103.49999999999999</v>
      </c>
      <c r="U26" s="7">
        <f t="shared" si="5"/>
        <v>40</v>
      </c>
      <c r="V26" s="7">
        <f t="shared" si="6"/>
        <v>0</v>
      </c>
      <c r="W26" s="12">
        <f t="shared" si="7"/>
        <v>698.7</v>
      </c>
    </row>
    <row r="27" spans="1:23" ht="21" customHeight="1">
      <c r="A27" s="51">
        <v>18</v>
      </c>
      <c r="B27" s="31">
        <v>43460</v>
      </c>
      <c r="C27" s="13" t="s">
        <v>6</v>
      </c>
      <c r="D27" s="86" t="s">
        <v>145</v>
      </c>
      <c r="E27" s="87"/>
      <c r="F27" s="13" t="s">
        <v>138</v>
      </c>
      <c r="G27" s="13" t="s">
        <v>106</v>
      </c>
      <c r="H27" s="44" t="s">
        <v>79</v>
      </c>
      <c r="I27" s="47" t="s">
        <v>77</v>
      </c>
      <c r="J27" s="8">
        <v>5</v>
      </c>
      <c r="K27" s="7">
        <v>2</v>
      </c>
      <c r="L27" s="7">
        <v>1.7</v>
      </c>
      <c r="M27" s="7">
        <v>2</v>
      </c>
      <c r="N27" s="7"/>
      <c r="O27" s="8">
        <v>1</v>
      </c>
      <c r="P27" s="36">
        <f t="shared" ref="P27:P29" si="8">W27</f>
        <v>762</v>
      </c>
      <c r="Q27" s="8">
        <f t="shared" si="1"/>
        <v>340</v>
      </c>
      <c r="R27" s="7">
        <f t="shared" si="2"/>
        <v>144</v>
      </c>
      <c r="S27" s="7">
        <f t="shared" si="3"/>
        <v>68</v>
      </c>
      <c r="T27" s="7">
        <f t="shared" si="4"/>
        <v>90</v>
      </c>
      <c r="U27" s="7">
        <f t="shared" si="5"/>
        <v>0</v>
      </c>
      <c r="V27" s="7">
        <f t="shared" si="6"/>
        <v>120</v>
      </c>
      <c r="W27" s="12">
        <f t="shared" si="7"/>
        <v>762</v>
      </c>
    </row>
    <row r="28" spans="1:23" ht="21" customHeight="1">
      <c r="A28" s="51">
        <v>19</v>
      </c>
      <c r="B28" s="31">
        <v>43461</v>
      </c>
      <c r="C28" s="13" t="s">
        <v>7</v>
      </c>
      <c r="D28" s="39" t="s">
        <v>32</v>
      </c>
      <c r="E28" s="45" t="s">
        <v>111</v>
      </c>
      <c r="F28" s="39" t="s">
        <v>92</v>
      </c>
      <c r="G28" s="45" t="s">
        <v>139</v>
      </c>
      <c r="H28" s="45" t="s">
        <v>107</v>
      </c>
      <c r="I28" s="7"/>
      <c r="J28" s="8">
        <v>5</v>
      </c>
      <c r="K28" s="8">
        <v>2</v>
      </c>
      <c r="L28" s="8">
        <v>1.6</v>
      </c>
      <c r="M28" s="8">
        <v>2.4</v>
      </c>
      <c r="N28" s="8"/>
      <c r="O28" s="8"/>
      <c r="P28" s="29">
        <f t="shared" si="8"/>
        <v>656</v>
      </c>
      <c r="Q28" s="8">
        <f t="shared" si="1"/>
        <v>340</v>
      </c>
      <c r="R28" s="7">
        <f t="shared" si="2"/>
        <v>144</v>
      </c>
      <c r="S28" s="7">
        <f t="shared" si="3"/>
        <v>64</v>
      </c>
      <c r="T28" s="7">
        <f t="shared" si="4"/>
        <v>108</v>
      </c>
      <c r="U28" s="7">
        <f t="shared" si="5"/>
        <v>0</v>
      </c>
      <c r="V28" s="7">
        <f t="shared" si="6"/>
        <v>0</v>
      </c>
      <c r="W28" s="12">
        <f t="shared" si="7"/>
        <v>656</v>
      </c>
    </row>
    <row r="29" spans="1:23" ht="21" customHeight="1">
      <c r="A29" s="51">
        <v>20</v>
      </c>
      <c r="B29" s="31">
        <v>43462</v>
      </c>
      <c r="C29" s="13" t="s">
        <v>8</v>
      </c>
      <c r="D29" s="39" t="s">
        <v>31</v>
      </c>
      <c r="E29" s="45" t="s">
        <v>110</v>
      </c>
      <c r="F29" s="45" t="s">
        <v>99</v>
      </c>
      <c r="G29" s="45" t="s">
        <v>100</v>
      </c>
      <c r="H29" s="45" t="s">
        <v>108</v>
      </c>
      <c r="I29" s="7" t="s">
        <v>67</v>
      </c>
      <c r="J29" s="8">
        <v>5</v>
      </c>
      <c r="K29" s="8">
        <v>2.2000000000000002</v>
      </c>
      <c r="L29" s="8">
        <v>1.4</v>
      </c>
      <c r="M29" s="8">
        <v>2.4</v>
      </c>
      <c r="N29" s="8">
        <v>1</v>
      </c>
      <c r="O29" s="8"/>
      <c r="P29" s="29">
        <f t="shared" si="8"/>
        <v>702.4</v>
      </c>
      <c r="Q29" s="8">
        <f t="shared" si="1"/>
        <v>340</v>
      </c>
      <c r="R29" s="7">
        <f t="shared" si="2"/>
        <v>158.4</v>
      </c>
      <c r="S29" s="7">
        <f t="shared" si="3"/>
        <v>56</v>
      </c>
      <c r="T29" s="7">
        <f t="shared" si="4"/>
        <v>108</v>
      </c>
      <c r="U29" s="7">
        <f t="shared" si="5"/>
        <v>40</v>
      </c>
      <c r="V29" s="7">
        <f t="shared" si="6"/>
        <v>0</v>
      </c>
      <c r="W29" s="12">
        <f t="shared" si="7"/>
        <v>702.4</v>
      </c>
    </row>
    <row r="30" spans="1:23" ht="23.25" customHeight="1">
      <c r="A30" s="63" t="s">
        <v>29</v>
      </c>
      <c r="B30" s="64"/>
      <c r="C30" s="64"/>
      <c r="D30" s="64"/>
      <c r="E30" s="64"/>
      <c r="F30" s="64"/>
      <c r="G30" s="64"/>
      <c r="H30" s="64"/>
      <c r="I30" s="28"/>
      <c r="J30" s="7">
        <f t="shared" ref="J30:W30" si="9">SUM(J10:J29)/21</f>
        <v>4.7619047619047619</v>
      </c>
      <c r="K30" s="7">
        <f t="shared" si="9"/>
        <v>2.0142857142857147</v>
      </c>
      <c r="L30" s="7">
        <f t="shared" si="9"/>
        <v>1.4476190476190478</v>
      </c>
      <c r="M30" s="7">
        <f t="shared" si="9"/>
        <v>2.2476190476190476</v>
      </c>
      <c r="N30" s="7">
        <f t="shared" si="9"/>
        <v>0.38095238095238093</v>
      </c>
      <c r="O30" s="7">
        <f t="shared" si="9"/>
        <v>0.19047619047619047</v>
      </c>
      <c r="P30" s="36">
        <f t="shared" si="9"/>
        <v>665.98095238095243</v>
      </c>
      <c r="Q30" s="7">
        <f t="shared" si="9"/>
        <v>323.8095238095238</v>
      </c>
      <c r="R30" s="7">
        <f t="shared" si="9"/>
        <v>145.02857142857141</v>
      </c>
      <c r="S30" s="49">
        <f t="shared" si="9"/>
        <v>57.904761904761905</v>
      </c>
      <c r="T30" s="7">
        <f t="shared" si="9"/>
        <v>101.14285714285714</v>
      </c>
      <c r="U30" s="7">
        <f t="shared" si="9"/>
        <v>15.238095238095237</v>
      </c>
      <c r="V30" s="36">
        <f t="shared" si="9"/>
        <v>22.857142857142858</v>
      </c>
      <c r="W30" s="12">
        <f t="shared" si="9"/>
        <v>665.98095238095243</v>
      </c>
    </row>
    <row r="31" spans="1:23">
      <c r="A31" s="3" t="s">
        <v>17</v>
      </c>
      <c r="B31" s="3"/>
      <c r="C31" s="3"/>
      <c r="D31" s="3"/>
      <c r="E31" s="3"/>
      <c r="F31" s="3"/>
      <c r="G31" s="3"/>
      <c r="H31" s="11"/>
      <c r="I31" s="11"/>
      <c r="J31" s="4"/>
      <c r="K31" s="4"/>
      <c r="L31" s="4"/>
      <c r="M31" s="4"/>
      <c r="N31" s="4"/>
      <c r="O31" s="4"/>
      <c r="P31" s="17"/>
      <c r="Q31" s="16"/>
      <c r="R31" s="16"/>
      <c r="S31" s="16"/>
      <c r="T31" s="16"/>
      <c r="U31" s="16"/>
      <c r="V31" s="16"/>
      <c r="W31" s="50"/>
    </row>
    <row r="32" spans="1:23">
      <c r="A32" s="2" t="s">
        <v>2</v>
      </c>
      <c r="B32" s="1"/>
      <c r="C32" s="1"/>
      <c r="D32" s="1"/>
      <c r="E32" s="1"/>
      <c r="F32" s="1"/>
      <c r="G32" s="1"/>
      <c r="H32" s="9"/>
      <c r="I32" s="9"/>
      <c r="J32" s="5"/>
      <c r="K32" s="5"/>
      <c r="L32" s="5"/>
      <c r="M32" s="5"/>
      <c r="N32" s="5"/>
      <c r="O32" s="5"/>
    </row>
    <row r="33" spans="1:23">
      <c r="A33" s="2" t="s">
        <v>3</v>
      </c>
      <c r="B33" s="1"/>
      <c r="C33" s="1"/>
      <c r="D33" s="1"/>
      <c r="E33" s="1"/>
      <c r="F33" s="1"/>
      <c r="G33" s="1"/>
      <c r="H33" s="9"/>
      <c r="I33" s="9"/>
      <c r="J33" s="5"/>
      <c r="K33" s="5"/>
      <c r="L33" s="5"/>
      <c r="M33" s="5"/>
      <c r="N33" s="5"/>
      <c r="O33" s="5"/>
    </row>
    <row r="34" spans="1:23">
      <c r="A34" s="2" t="s">
        <v>4</v>
      </c>
      <c r="B34" s="3"/>
      <c r="C34" s="3"/>
      <c r="D34" s="3"/>
      <c r="E34" s="3"/>
      <c r="F34" s="3"/>
      <c r="G34" s="1"/>
      <c r="H34" s="9"/>
      <c r="I34" s="9"/>
      <c r="J34" s="5"/>
      <c r="K34" s="5"/>
      <c r="L34" s="5"/>
      <c r="M34" s="5"/>
      <c r="N34" s="5"/>
      <c r="O34" s="5"/>
      <c r="R34" s="14"/>
      <c r="S34" s="15"/>
      <c r="T34" s="15"/>
      <c r="U34" s="15"/>
      <c r="V34" s="16"/>
      <c r="W34" s="16"/>
    </row>
    <row r="35" spans="1:23" ht="17.25" customHeight="1">
      <c r="B35" s="62" t="s">
        <v>26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23">
      <c r="B36" s="62" t="s">
        <v>27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23">
      <c r="B37" s="62" t="s">
        <v>28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23" ht="57.75" customHeight="1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23" ht="28.2" customHeight="1"/>
    <row r="40" spans="1:23" ht="24.6">
      <c r="A40" s="20" t="s">
        <v>83</v>
      </c>
      <c r="B40" s="9"/>
      <c r="C40" s="9"/>
      <c r="D40" s="9"/>
      <c r="E40" s="9"/>
      <c r="F40" s="9"/>
      <c r="G40" s="9"/>
      <c r="H40" s="9"/>
      <c r="I40" s="9"/>
    </row>
    <row r="41" spans="1:23" ht="17.399999999999999">
      <c r="A41" s="37" t="s">
        <v>84</v>
      </c>
      <c r="B41" s="37"/>
      <c r="C41" s="37"/>
      <c r="D41" s="37"/>
      <c r="E41" s="37"/>
      <c r="F41" s="37"/>
      <c r="G41" s="37"/>
      <c r="J41" s="90">
        <v>107</v>
      </c>
      <c r="K41" s="90"/>
      <c r="L41" t="s">
        <v>82</v>
      </c>
      <c r="M41">
        <v>12</v>
      </c>
      <c r="N41" s="5" t="s">
        <v>81</v>
      </c>
      <c r="O41">
        <v>1</v>
      </c>
      <c r="P41" t="s">
        <v>85</v>
      </c>
    </row>
    <row r="42" spans="1:23" ht="18" thickBot="1">
      <c r="A42" s="21" t="s">
        <v>36</v>
      </c>
      <c r="H42" s="37"/>
      <c r="I42" s="37"/>
      <c r="J42" s="37"/>
      <c r="K42" s="37"/>
    </row>
    <row r="43" spans="1:23" ht="48" customHeight="1">
      <c r="A43" s="27" t="s">
        <v>37</v>
      </c>
      <c r="B43" s="80" t="s">
        <v>38</v>
      </c>
      <c r="C43" s="80"/>
      <c r="D43" s="80"/>
      <c r="E43" s="22" t="s">
        <v>39</v>
      </c>
      <c r="F43" s="32" t="s">
        <v>40</v>
      </c>
      <c r="G43" s="33" t="s">
        <v>71</v>
      </c>
      <c r="H43" s="80" t="s">
        <v>41</v>
      </c>
      <c r="I43" s="80"/>
      <c r="J43" s="80"/>
      <c r="K43" s="80"/>
      <c r="L43" s="80"/>
    </row>
    <row r="44" spans="1:23" ht="30" customHeight="1">
      <c r="A44" s="34" t="s">
        <v>42</v>
      </c>
      <c r="B44" s="58"/>
      <c r="C44" s="58"/>
      <c r="D44" s="58"/>
      <c r="E44" s="18"/>
      <c r="F44" s="18"/>
      <c r="G44" s="18"/>
      <c r="H44" s="58" t="s">
        <v>43</v>
      </c>
      <c r="I44" s="58"/>
      <c r="J44" s="58"/>
      <c r="K44" s="58"/>
      <c r="L44" s="58"/>
    </row>
    <row r="45" spans="1:23" ht="30" customHeight="1" thickBot="1">
      <c r="A45" s="35" t="s">
        <v>44</v>
      </c>
      <c r="B45" s="58"/>
      <c r="C45" s="58"/>
      <c r="D45" s="58"/>
      <c r="E45" s="18"/>
      <c r="F45" s="18"/>
      <c r="G45" s="18"/>
      <c r="H45" s="58" t="s">
        <v>43</v>
      </c>
      <c r="I45" s="58"/>
      <c r="J45" s="58"/>
      <c r="K45" s="58"/>
      <c r="L45" s="58"/>
    </row>
    <row r="46" spans="1:23" ht="30" customHeight="1" thickBot="1">
      <c r="A46" s="35" t="s">
        <v>45</v>
      </c>
      <c r="B46" s="58"/>
      <c r="C46" s="58"/>
      <c r="D46" s="58"/>
      <c r="E46" s="18"/>
      <c r="F46" s="18"/>
      <c r="G46" s="18"/>
      <c r="H46" s="58" t="s">
        <v>43</v>
      </c>
      <c r="I46" s="58"/>
      <c r="J46" s="58"/>
      <c r="K46" s="58"/>
      <c r="L46" s="58"/>
    </row>
    <row r="47" spans="1:23" ht="30" customHeight="1" thickBot="1">
      <c r="A47" s="35" t="s">
        <v>46</v>
      </c>
      <c r="B47" s="58"/>
      <c r="C47" s="58"/>
      <c r="D47" s="58"/>
      <c r="E47" s="18"/>
      <c r="F47" s="18"/>
      <c r="G47" s="18"/>
      <c r="H47" s="58" t="s">
        <v>43</v>
      </c>
      <c r="I47" s="58"/>
      <c r="J47" s="58"/>
      <c r="K47" s="58"/>
      <c r="L47" s="58"/>
    </row>
    <row r="48" spans="1:23" ht="30" customHeight="1" thickBot="1">
      <c r="A48" s="35" t="s">
        <v>16</v>
      </c>
      <c r="B48" s="58"/>
      <c r="C48" s="58"/>
      <c r="D48" s="58"/>
      <c r="E48" s="18"/>
      <c r="F48" s="18"/>
      <c r="G48" s="18"/>
      <c r="H48" s="58" t="s">
        <v>43</v>
      </c>
      <c r="I48" s="58"/>
      <c r="J48" s="58"/>
      <c r="K48" s="58"/>
      <c r="L48" s="58"/>
    </row>
    <row r="49" spans="1:16" ht="30" customHeight="1" thickBot="1">
      <c r="A49" s="35" t="s">
        <v>47</v>
      </c>
      <c r="B49" s="58"/>
      <c r="C49" s="58"/>
      <c r="D49" s="58"/>
      <c r="E49" s="23"/>
      <c r="F49" s="18"/>
      <c r="G49" s="18"/>
      <c r="H49" s="83"/>
      <c r="I49" s="84"/>
      <c r="J49" s="84"/>
      <c r="K49" s="84"/>
      <c r="L49" s="85"/>
    </row>
    <row r="50" spans="1:16" ht="17.399999999999999">
      <c r="A50" s="24" t="s">
        <v>48</v>
      </c>
    </row>
    <row r="51" spans="1:16" ht="17.399999999999999">
      <c r="A51" s="24" t="s">
        <v>51</v>
      </c>
    </row>
    <row r="52" spans="1:16" ht="17.399999999999999">
      <c r="A52" s="24" t="s">
        <v>49</v>
      </c>
    </row>
    <row r="53" spans="1:16" ht="17.399999999999999">
      <c r="A53" s="25" t="s">
        <v>50</v>
      </c>
    </row>
    <row r="55" spans="1:16" ht="28.5" customHeight="1">
      <c r="A55" s="26"/>
    </row>
    <row r="56" spans="1:16" ht="24.6">
      <c r="A56" s="20" t="s">
        <v>80</v>
      </c>
      <c r="B56" s="81" t="s">
        <v>109</v>
      </c>
      <c r="C56" s="81"/>
      <c r="D56" s="81"/>
      <c r="E56" s="81"/>
      <c r="F56" s="81"/>
      <c r="G56" s="81"/>
      <c r="H56" s="81"/>
      <c r="I56" s="81"/>
      <c r="J56" s="81"/>
    </row>
    <row r="57" spans="1:16" ht="17.399999999999999">
      <c r="A57" s="37" t="s">
        <v>86</v>
      </c>
      <c r="B57" s="37"/>
      <c r="C57" s="37"/>
      <c r="D57" s="37"/>
      <c r="E57" s="37"/>
      <c r="F57" s="37"/>
      <c r="G57" s="37"/>
      <c r="H57" s="37"/>
      <c r="I57" s="37"/>
      <c r="J57" s="82">
        <f>J41</f>
        <v>107</v>
      </c>
      <c r="K57" s="82"/>
      <c r="L57" t="s">
        <v>82</v>
      </c>
      <c r="M57">
        <f>M41</f>
        <v>12</v>
      </c>
      <c r="N57" t="s">
        <v>81</v>
      </c>
      <c r="O57">
        <f>O41</f>
        <v>1</v>
      </c>
      <c r="P57" t="s">
        <v>85</v>
      </c>
    </row>
    <row r="58" spans="1:16" ht="18" thickBot="1">
      <c r="A58" s="21" t="s">
        <v>36</v>
      </c>
    </row>
    <row r="59" spans="1:16" ht="36" customHeight="1">
      <c r="A59" s="27" t="s">
        <v>37</v>
      </c>
      <c r="B59" s="80" t="s">
        <v>38</v>
      </c>
      <c r="C59" s="80"/>
      <c r="D59" s="80"/>
      <c r="E59" s="22" t="s">
        <v>39</v>
      </c>
      <c r="F59" s="32" t="s">
        <v>40</v>
      </c>
      <c r="G59" s="33" t="s">
        <v>71</v>
      </c>
      <c r="H59" s="80" t="s">
        <v>41</v>
      </c>
      <c r="I59" s="80"/>
      <c r="J59" s="80"/>
      <c r="K59" s="80"/>
      <c r="L59" s="80"/>
    </row>
    <row r="60" spans="1:16" ht="30" customHeight="1">
      <c r="A60" s="34" t="s">
        <v>42</v>
      </c>
      <c r="B60" s="58"/>
      <c r="C60" s="58"/>
      <c r="D60" s="58"/>
      <c r="E60" s="18"/>
      <c r="F60" s="18"/>
      <c r="G60" s="18"/>
      <c r="H60" s="58" t="s">
        <v>43</v>
      </c>
      <c r="I60" s="58"/>
      <c r="J60" s="58"/>
      <c r="K60" s="58"/>
      <c r="L60" s="58"/>
    </row>
    <row r="61" spans="1:16" ht="30" customHeight="1" thickBot="1">
      <c r="A61" s="35" t="s">
        <v>44</v>
      </c>
      <c r="B61" s="58"/>
      <c r="C61" s="58"/>
      <c r="D61" s="58"/>
      <c r="E61" s="18"/>
      <c r="F61" s="18"/>
      <c r="G61" s="18"/>
      <c r="H61" s="58" t="s">
        <v>43</v>
      </c>
      <c r="I61" s="58"/>
      <c r="J61" s="58"/>
      <c r="K61" s="58"/>
      <c r="L61" s="58"/>
    </row>
    <row r="62" spans="1:16" ht="30" customHeight="1" thickBot="1">
      <c r="A62" s="35" t="s">
        <v>45</v>
      </c>
      <c r="B62" s="58"/>
      <c r="C62" s="58"/>
      <c r="D62" s="58"/>
      <c r="E62" s="18"/>
      <c r="F62" s="18"/>
      <c r="G62" s="18"/>
      <c r="H62" s="58" t="s">
        <v>43</v>
      </c>
      <c r="I62" s="58"/>
      <c r="J62" s="58"/>
      <c r="K62" s="58"/>
      <c r="L62" s="58"/>
    </row>
    <row r="63" spans="1:16" ht="30" customHeight="1" thickBot="1">
      <c r="A63" s="35" t="s">
        <v>46</v>
      </c>
      <c r="B63" s="58"/>
      <c r="C63" s="58"/>
      <c r="D63" s="58"/>
      <c r="E63" s="18"/>
      <c r="F63" s="18"/>
      <c r="G63" s="18"/>
      <c r="H63" s="58" t="s">
        <v>43</v>
      </c>
      <c r="I63" s="58"/>
      <c r="J63" s="58"/>
      <c r="K63" s="58"/>
      <c r="L63" s="58"/>
    </row>
    <row r="64" spans="1:16" ht="27.75" customHeight="1" thickBot="1">
      <c r="A64" s="35" t="s">
        <v>16</v>
      </c>
      <c r="B64" s="58"/>
      <c r="C64" s="58"/>
      <c r="D64" s="58"/>
      <c r="E64" s="18"/>
      <c r="F64" s="18"/>
      <c r="G64" s="18"/>
      <c r="H64" s="58" t="s">
        <v>43</v>
      </c>
      <c r="I64" s="58"/>
      <c r="J64" s="58"/>
      <c r="K64" s="58"/>
      <c r="L64" s="58"/>
    </row>
    <row r="65" spans="1:12" ht="28.5" customHeight="1" thickBot="1">
      <c r="A65" s="35" t="s">
        <v>47</v>
      </c>
      <c r="B65" s="58"/>
      <c r="C65" s="58"/>
      <c r="D65" s="58"/>
      <c r="E65" s="23"/>
      <c r="F65" s="18"/>
      <c r="G65" s="18"/>
      <c r="H65" s="83"/>
      <c r="I65" s="84"/>
      <c r="J65" s="84"/>
      <c r="K65" s="84"/>
      <c r="L65" s="85"/>
    </row>
    <row r="66" spans="1:12" ht="23.25" customHeight="1">
      <c r="A66" s="24" t="s">
        <v>48</v>
      </c>
    </row>
    <row r="67" spans="1:12" ht="24.75" customHeight="1">
      <c r="A67" s="24" t="s">
        <v>51</v>
      </c>
    </row>
    <row r="68" spans="1:12" ht="27.75" customHeight="1">
      <c r="A68" s="24" t="s">
        <v>49</v>
      </c>
    </row>
    <row r="69" spans="1:12" ht="27" customHeight="1">
      <c r="A69" s="25" t="s">
        <v>50</v>
      </c>
    </row>
  </sheetData>
  <mergeCells count="68">
    <mergeCell ref="D27:E27"/>
    <mergeCell ref="W7:W9"/>
    <mergeCell ref="B63:D63"/>
    <mergeCell ref="H63:L63"/>
    <mergeCell ref="B43:D43"/>
    <mergeCell ref="H43:L43"/>
    <mergeCell ref="H44:L44"/>
    <mergeCell ref="H45:L45"/>
    <mergeCell ref="H46:L46"/>
    <mergeCell ref="H47:L47"/>
    <mergeCell ref="B46:D46"/>
    <mergeCell ref="B47:D47"/>
    <mergeCell ref="B48:D48"/>
    <mergeCell ref="J41:K41"/>
    <mergeCell ref="H49:L49"/>
    <mergeCell ref="B59:D59"/>
    <mergeCell ref="H59:L59"/>
    <mergeCell ref="B49:D49"/>
    <mergeCell ref="B56:J56"/>
    <mergeCell ref="J57:K57"/>
    <mergeCell ref="B65:D65"/>
    <mergeCell ref="H65:L65"/>
    <mergeCell ref="B60:D60"/>
    <mergeCell ref="H60:L60"/>
    <mergeCell ref="B61:D61"/>
    <mergeCell ref="H61:L61"/>
    <mergeCell ref="B62:D62"/>
    <mergeCell ref="H62:L62"/>
    <mergeCell ref="B64:D64"/>
    <mergeCell ref="H64:L64"/>
    <mergeCell ref="D5:O5"/>
    <mergeCell ref="J8:J9"/>
    <mergeCell ref="K8:K9"/>
    <mergeCell ref="L8:L9"/>
    <mergeCell ref="M8:M9"/>
    <mergeCell ref="N8:N9"/>
    <mergeCell ref="A1:C6"/>
    <mergeCell ref="D6:O6"/>
    <mergeCell ref="D1:O1"/>
    <mergeCell ref="A7:O7"/>
    <mergeCell ref="A8:A9"/>
    <mergeCell ref="B8:B9"/>
    <mergeCell ref="C8:C9"/>
    <mergeCell ref="D8:D9"/>
    <mergeCell ref="E8:E9"/>
    <mergeCell ref="F8:F9"/>
    <mergeCell ref="G8:G9"/>
    <mergeCell ref="H8:H9"/>
    <mergeCell ref="O8:O9"/>
    <mergeCell ref="D2:O2"/>
    <mergeCell ref="D3:O3"/>
    <mergeCell ref="D4:O4"/>
    <mergeCell ref="H48:L48"/>
    <mergeCell ref="B44:D44"/>
    <mergeCell ref="B45:D45"/>
    <mergeCell ref="U7:U9"/>
    <mergeCell ref="V7:V9"/>
    <mergeCell ref="B35:O35"/>
    <mergeCell ref="B36:O36"/>
    <mergeCell ref="B37:O37"/>
    <mergeCell ref="A30:H30"/>
    <mergeCell ref="Q7:Q9"/>
    <mergeCell ref="R7:R9"/>
    <mergeCell ref="S7:S9"/>
    <mergeCell ref="T7:T9"/>
    <mergeCell ref="P8:P9"/>
    <mergeCell ref="D12:E12"/>
    <mergeCell ref="D22:E22"/>
  </mergeCells>
  <phoneticPr fontId="2" type="noConversion"/>
  <pageMargins left="0.11811023622047245" right="0.11811023622047245" top="0.23622047244094491" bottom="0.15748031496062992" header="0.31496062992125984" footer="0.31496062992125984"/>
  <pageSetup paperSize="9" orientation="portrait" horizont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107.12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2018-11-01T07:43:10Z</cp:lastPrinted>
  <dcterms:created xsi:type="dcterms:W3CDTF">2011-03-30T01:26:20Z</dcterms:created>
  <dcterms:modified xsi:type="dcterms:W3CDTF">2018-11-21T05:42:47Z</dcterms:modified>
</cp:coreProperties>
</file>