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710" yWindow="75" windowWidth="6630" windowHeight="9195" tabRatio="590" activeTab="1"/>
  </bookViews>
  <sheets>
    <sheet name="105.04月菜單" sheetId="1" r:id="rId1"/>
    <sheet name="105.04月明細" sheetId="2" r:id="rId2"/>
  </sheets>
  <definedNames>
    <definedName name="_xlnm.Print_Area" localSheetId="1">'105.04月明細'!$A$1:$X$154</definedName>
    <definedName name="_xlnm.Print_Area" localSheetId="0">'105.04月菜單'!$A$1:$U$29</definedName>
  </definedNames>
  <calcPr fullCalcOnLoad="1"/>
</workbook>
</file>

<file path=xl/sharedStrings.xml><?xml version="1.0" encoding="utf-8"?>
<sst xmlns="http://schemas.openxmlformats.org/spreadsheetml/2006/main" count="527" uniqueCount="310">
  <si>
    <t>餐點供應: 中原食品工業開發股份有限公司</t>
  </si>
  <si>
    <t>天數</t>
  </si>
  <si>
    <t>日期</t>
  </si>
  <si>
    <t>星期</t>
  </si>
  <si>
    <t>主 食</t>
  </si>
  <si>
    <t>副         食</t>
  </si>
  <si>
    <t>湯</t>
  </si>
  <si>
    <t>蛋豆          魚肉      (份)</t>
  </si>
  <si>
    <t>主          食       (份)</t>
  </si>
  <si>
    <t>蔬        菜       (份)</t>
  </si>
  <si>
    <t>水           果         (份)</t>
  </si>
  <si>
    <t>奶           類                 (份)</t>
  </si>
  <si>
    <t>油        脂         (份)</t>
  </si>
  <si>
    <t>熱 量 (Kcal)</t>
  </si>
  <si>
    <t>星期二</t>
  </si>
  <si>
    <t>星期三</t>
  </si>
  <si>
    <t>星期四</t>
  </si>
  <si>
    <t>星期五</t>
  </si>
  <si>
    <t>〈一〉</t>
  </si>
  <si>
    <t>(二)</t>
  </si>
  <si>
    <t>(三)</t>
  </si>
  <si>
    <t>(四)</t>
  </si>
  <si>
    <t>(五)</t>
  </si>
  <si>
    <t>水果</t>
  </si>
  <si>
    <t>(一)</t>
  </si>
  <si>
    <t>番茄小丁</t>
  </si>
  <si>
    <t>混合蔬菜</t>
  </si>
  <si>
    <t>洋蔥</t>
  </si>
  <si>
    <t>液體蛋</t>
  </si>
  <si>
    <t>高麗菜絲</t>
  </si>
  <si>
    <t>肉大丁</t>
  </si>
  <si>
    <t>洋蔥中丁</t>
  </si>
  <si>
    <t>鳳梨丁</t>
  </si>
  <si>
    <t>彩椒中丁</t>
  </si>
  <si>
    <t>青椒中丁</t>
  </si>
  <si>
    <t>木耳絲</t>
  </si>
  <si>
    <t>紅絲</t>
  </si>
  <si>
    <t>肉絲</t>
  </si>
  <si>
    <t>生香菇片</t>
  </si>
  <si>
    <t>薑絲</t>
  </si>
  <si>
    <t>醬鳳梨</t>
  </si>
  <si>
    <t>白米</t>
  </si>
  <si>
    <t>肉末</t>
  </si>
  <si>
    <t>紅小丁</t>
  </si>
  <si>
    <t>涼薯小丁</t>
  </si>
  <si>
    <t>地瓜小丁</t>
  </si>
  <si>
    <t>薑片</t>
  </si>
  <si>
    <t>黑芝麻</t>
  </si>
  <si>
    <t>(預)肉大丁</t>
  </si>
  <si>
    <t>地瓜中丁</t>
  </si>
  <si>
    <t>蒸肉粉</t>
  </si>
  <si>
    <t>芹菜段</t>
  </si>
  <si>
    <t>海茸</t>
  </si>
  <si>
    <t>肉絲</t>
  </si>
  <si>
    <t>紫菜</t>
  </si>
  <si>
    <t>豆腐</t>
  </si>
  <si>
    <t>雞胸丁</t>
  </si>
  <si>
    <t>全雞丁</t>
  </si>
  <si>
    <t>高麗菜片</t>
  </si>
  <si>
    <t>大黃瓜片</t>
  </si>
  <si>
    <t>鮑魚菇</t>
  </si>
  <si>
    <t>紅蘿蔔片</t>
  </si>
  <si>
    <t>燕麥</t>
  </si>
  <si>
    <t>麵輪</t>
  </si>
  <si>
    <t>白大丁</t>
  </si>
  <si>
    <t>紅大丁</t>
  </si>
  <si>
    <t>生香菇</t>
  </si>
  <si>
    <t>海帶結</t>
  </si>
  <si>
    <t>番茄中丁</t>
  </si>
  <si>
    <t>黃豆芽</t>
  </si>
  <si>
    <t>洋蔥片</t>
  </si>
  <si>
    <t>紫菜/包</t>
  </si>
  <si>
    <t>液體蛋</t>
  </si>
  <si>
    <t>綠豆</t>
  </si>
  <si>
    <t>仙草/津悅</t>
  </si>
  <si>
    <t>白旗魚丁</t>
  </si>
  <si>
    <t>彩椒片</t>
  </si>
  <si>
    <t>蕃茄醬</t>
  </si>
  <si>
    <t>高麗菜絲</t>
  </si>
  <si>
    <t>白油麵</t>
  </si>
  <si>
    <t>肉片</t>
  </si>
  <si>
    <t>金針菇</t>
  </si>
  <si>
    <t>紅K片</t>
  </si>
  <si>
    <t>洋蔥大丁</t>
  </si>
  <si>
    <t>玉兔包</t>
  </si>
  <si>
    <t>馬中丁</t>
  </si>
  <si>
    <t>蕃茄中丁</t>
  </si>
  <si>
    <t>洋芹</t>
  </si>
  <si>
    <t>洋蔥</t>
  </si>
  <si>
    <t>洋芋大丁</t>
  </si>
  <si>
    <t>紅中丁</t>
  </si>
  <si>
    <t>咖哩粉</t>
  </si>
  <si>
    <t>匏瓜片</t>
  </si>
  <si>
    <t>紅片</t>
  </si>
  <si>
    <t>油豆腐絲</t>
  </si>
  <si>
    <t>紅豆</t>
  </si>
  <si>
    <t>紫米</t>
  </si>
  <si>
    <t>板豆腐</t>
  </si>
  <si>
    <t>紅細末</t>
  </si>
  <si>
    <t>蔥花</t>
  </si>
  <si>
    <t>素肉末</t>
  </si>
  <si>
    <t>海結</t>
  </si>
  <si>
    <t>冬瓜中丁</t>
  </si>
  <si>
    <t>蛋液</t>
  </si>
  <si>
    <t>海帶芽</t>
  </si>
  <si>
    <t>味噌</t>
  </si>
  <si>
    <t>彩椒大丁</t>
  </si>
  <si>
    <t>洋蔥大丁</t>
  </si>
  <si>
    <t>高麗菜</t>
  </si>
  <si>
    <t>蕃茄中丁</t>
  </si>
  <si>
    <t>洋芋中丁</t>
  </si>
  <si>
    <t>糙米</t>
  </si>
  <si>
    <t>大溪豆干</t>
  </si>
  <si>
    <t xml:space="preserve"> 高麗菜</t>
  </si>
  <si>
    <t xml:space="preserve">  薑末</t>
  </si>
  <si>
    <t xml:space="preserve"> 蒜末</t>
  </si>
  <si>
    <t>蕃茄大丁</t>
  </si>
  <si>
    <t>蔥花</t>
  </si>
  <si>
    <t>枸杞</t>
  </si>
  <si>
    <t>絞肉</t>
  </si>
  <si>
    <t>絞醬瓜</t>
  </si>
  <si>
    <t>薑末</t>
  </si>
  <si>
    <t>豆干片/非</t>
  </si>
  <si>
    <t>紅蘿蔔絲</t>
  </si>
  <si>
    <t>木耳絲</t>
  </si>
  <si>
    <t>小魚干</t>
  </si>
  <si>
    <t>花豆</t>
  </si>
  <si>
    <t>碎豆干</t>
  </si>
  <si>
    <t>油麵</t>
  </si>
  <si>
    <t>毛豆</t>
  </si>
  <si>
    <t>魚丁</t>
  </si>
  <si>
    <t>馬大丁</t>
  </si>
  <si>
    <t>芹菜</t>
  </si>
  <si>
    <t>海帶絲</t>
  </si>
  <si>
    <t>紅K絲</t>
  </si>
  <si>
    <t>小米</t>
  </si>
  <si>
    <t>混合蔬菜</t>
  </si>
  <si>
    <t>洋蔥小丁</t>
  </si>
  <si>
    <t>洋蔥片</t>
  </si>
  <si>
    <t>生香菇</t>
  </si>
  <si>
    <t>紅椒片</t>
  </si>
  <si>
    <t>綠豆芽</t>
  </si>
  <si>
    <t>蝦皮</t>
  </si>
  <si>
    <t>匏瓜條</t>
  </si>
  <si>
    <t>洋芹菜</t>
  </si>
  <si>
    <t>蠔油</t>
  </si>
  <si>
    <t>無糖豆漿</t>
  </si>
  <si>
    <t>豆腐</t>
  </si>
  <si>
    <t>味噌</t>
  </si>
  <si>
    <t>蔥末</t>
  </si>
  <si>
    <t>薑絲</t>
  </si>
  <si>
    <t>豆瓣醬</t>
  </si>
  <si>
    <t>小黃瓜片</t>
  </si>
  <si>
    <t>素雞片</t>
  </si>
  <si>
    <t>板豆腐/非</t>
  </si>
  <si>
    <t>紅k絲</t>
  </si>
  <si>
    <t>大白菜絲</t>
  </si>
  <si>
    <t>鮮香菇</t>
  </si>
  <si>
    <t>白K大丁</t>
  </si>
  <si>
    <t>紅K大丁</t>
  </si>
  <si>
    <t>青椒</t>
  </si>
  <si>
    <t>豆干片/非</t>
  </si>
  <si>
    <t>紅蘿蔔</t>
  </si>
  <si>
    <t>冬瓜糖磚</t>
  </si>
  <si>
    <t>山粉圓</t>
  </si>
  <si>
    <t>洋蔥絲</t>
  </si>
  <si>
    <t>紅細丁</t>
  </si>
  <si>
    <t>海帶絲</t>
  </si>
  <si>
    <t>紅絲</t>
  </si>
  <si>
    <t>魚丸</t>
  </si>
  <si>
    <t>豆乾片</t>
  </si>
  <si>
    <t>泡魷魚</t>
  </si>
  <si>
    <t>芹菜</t>
  </si>
  <si>
    <t>綠豆芽</t>
  </si>
  <si>
    <t>冬瓜大丁</t>
  </si>
  <si>
    <t>蘿蔔小丁</t>
  </si>
  <si>
    <t>當歸</t>
  </si>
  <si>
    <t>干片</t>
  </si>
  <si>
    <t>臺北市福星小學群組105年4月份學校午餐菜單</t>
  </si>
  <si>
    <t>鈣</t>
  </si>
  <si>
    <t>星期一</t>
  </si>
  <si>
    <t>白米飯</t>
  </si>
  <si>
    <t>古早味燒雞</t>
  </si>
  <si>
    <t>彩椒雙菇103.3.28</t>
  </si>
  <si>
    <t>青菜</t>
  </si>
  <si>
    <t>紅豆麥片湯</t>
  </si>
  <si>
    <t>星期二</t>
  </si>
  <si>
    <t>什錦炒粿條</t>
  </si>
  <si>
    <t>洋芋燉肉</t>
  </si>
  <si>
    <t>結頭菜丸片</t>
  </si>
  <si>
    <t>海芽玉米湯</t>
  </si>
  <si>
    <t>特</t>
  </si>
  <si>
    <t>星期三</t>
  </si>
  <si>
    <t>糙米飯</t>
  </si>
  <si>
    <t>樹子蒸魚片*1 103.4.13</t>
  </si>
  <si>
    <t>魚香粉絲103.3.4</t>
  </si>
  <si>
    <t>味噌豆腐湯103.3.25</t>
  </si>
  <si>
    <t>星期四</t>
  </si>
  <si>
    <t>芝麻飯</t>
  </si>
  <si>
    <t>紅燒豆腐</t>
  </si>
  <si>
    <t>三色蒸蛋</t>
  </si>
  <si>
    <t>三絲湯</t>
  </si>
  <si>
    <t>蔬</t>
  </si>
  <si>
    <t>星期五</t>
  </si>
  <si>
    <t>地瓜飯</t>
  </si>
  <si>
    <t>鳳梨彩椒雞</t>
  </si>
  <si>
    <t>羅宋湯</t>
  </si>
  <si>
    <t>放假</t>
  </si>
  <si>
    <t>五味大溪豆干</t>
  </si>
  <si>
    <t>番茄炒蛋</t>
  </si>
  <si>
    <t>枸杞冬瓜湯</t>
  </si>
  <si>
    <t>瓜仔肉</t>
  </si>
  <si>
    <t>小魚干片</t>
  </si>
  <si>
    <t>仙草甜湯</t>
  </si>
  <si>
    <t>肉燥乾拌麵</t>
  </si>
  <si>
    <t>椒鹽魚丁(炸)</t>
  </si>
  <si>
    <t>芹香海帶絲</t>
  </si>
  <si>
    <t>小米飯</t>
  </si>
  <si>
    <t>鐵板肉片</t>
  </si>
  <si>
    <t>蝦皮匏瓜</t>
  </si>
  <si>
    <t>紫米飯</t>
  </si>
  <si>
    <t>豆漿蒸蛋</t>
  </si>
  <si>
    <t>豆瓣鮮魚</t>
  </si>
  <si>
    <t>小瓜素雞</t>
  </si>
  <si>
    <t>星州炒飯</t>
  </si>
  <si>
    <t>滷翅小腿*2</t>
  </si>
  <si>
    <t>黃豆芽三絲</t>
  </si>
  <si>
    <t>香菇燉雞</t>
  </si>
  <si>
    <t>回鍋干片</t>
  </si>
  <si>
    <t>玉米飯</t>
  </si>
  <si>
    <t>茄汁魚丁(炸)</t>
  </si>
  <si>
    <t>紫菜蛋花湯</t>
  </si>
  <si>
    <t>什錦炒麵</t>
  </si>
  <si>
    <t>玉兔包*1</t>
  </si>
  <si>
    <t>蕃茄洋芋湯</t>
  </si>
  <si>
    <t>特/生日</t>
  </si>
  <si>
    <t>咖哩雞丁</t>
  </si>
  <si>
    <t>木須匏瓜</t>
  </si>
  <si>
    <t>紅豆燕麥湯</t>
  </si>
  <si>
    <t>麻婆豆腐</t>
  </si>
  <si>
    <t>薑絲冬瓜湯</t>
  </si>
  <si>
    <t>味噌海芽湯</t>
  </si>
  <si>
    <t>茄汁蛋炒飯</t>
  </si>
  <si>
    <t>咕咾肉</t>
  </si>
  <si>
    <t>紫菜豆腐湯</t>
  </si>
  <si>
    <t>玉米三色</t>
  </si>
  <si>
    <t>薑汁地瓜湯</t>
  </si>
  <si>
    <t>粉蒸肉</t>
  </si>
  <si>
    <t>海茸肉絲</t>
  </si>
  <si>
    <t>燕麥飯</t>
  </si>
  <si>
    <t>洋蔥燒雞</t>
  </si>
  <si>
    <t>黃瓜百匯</t>
  </si>
  <si>
    <t>當歸蘿蔔湯</t>
  </si>
  <si>
    <t>紅燒麵輪</t>
  </si>
  <si>
    <t>蔬菜湯</t>
  </si>
  <si>
    <t>冬瓜肉片</t>
  </si>
  <si>
    <t>炒三鮮</t>
  </si>
  <si>
    <t>蔥花蛋</t>
  </si>
  <si>
    <t>龍骨</t>
  </si>
  <si>
    <t>有機青菜</t>
  </si>
  <si>
    <t>酸辣湯</t>
  </si>
  <si>
    <t>冬瓜山粉圓湯</t>
  </si>
  <si>
    <t>涼薯蛋花湯</t>
  </si>
  <si>
    <t>味噌豆腐湯</t>
  </si>
  <si>
    <t>菜頭丸片湯</t>
  </si>
  <si>
    <t>香菇滷海結</t>
  </si>
  <si>
    <t>滷大排</t>
  </si>
  <si>
    <t>香菇蒸蛋</t>
  </si>
  <si>
    <t>壽喜燒</t>
  </si>
  <si>
    <t>客家小炒</t>
  </si>
  <si>
    <t>香鬆飯</t>
  </si>
  <si>
    <t>冬瓜片</t>
  </si>
  <si>
    <t>肉片</t>
  </si>
  <si>
    <t>青豆仁</t>
  </si>
  <si>
    <t>杏鮑菇</t>
  </si>
  <si>
    <t>地瓜大丁</t>
  </si>
  <si>
    <t>香鬆</t>
  </si>
  <si>
    <t>魷魚</t>
  </si>
  <si>
    <t>木耳</t>
  </si>
  <si>
    <t>蔥花</t>
  </si>
  <si>
    <t>菜頭小丁</t>
  </si>
  <si>
    <t>毛豆</t>
  </si>
  <si>
    <t>不辣</t>
  </si>
  <si>
    <t>洋芋干片</t>
  </si>
  <si>
    <t>馬鈴薯絲</t>
  </si>
  <si>
    <t>生香菇</t>
  </si>
  <si>
    <t>鳳梨醬冬瓜湯</t>
  </si>
  <si>
    <t>枸杞</t>
  </si>
  <si>
    <t>紅絲</t>
  </si>
  <si>
    <t>炒</t>
  </si>
  <si>
    <t>煮</t>
  </si>
  <si>
    <t>炒</t>
  </si>
  <si>
    <t>煮</t>
  </si>
  <si>
    <t>炸</t>
  </si>
  <si>
    <t>滷</t>
  </si>
  <si>
    <t>蒸</t>
  </si>
  <si>
    <t>燒</t>
  </si>
  <si>
    <t>燒</t>
  </si>
  <si>
    <t>御賞豬排</t>
  </si>
  <si>
    <t>燉</t>
  </si>
  <si>
    <t>炸</t>
  </si>
  <si>
    <t>三色豆干</t>
  </si>
  <si>
    <t>豆干片</t>
  </si>
  <si>
    <t>雙色蘿蔔湯</t>
  </si>
  <si>
    <t>白蘿蔔大丁</t>
  </si>
  <si>
    <t>紅中丁</t>
  </si>
  <si>
    <t>五穀飯</t>
  </si>
  <si>
    <t>五穀米</t>
  </si>
  <si>
    <t>三色乾丁</t>
  </si>
  <si>
    <t>豆干丁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</si>
</sst>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m&quot;月&quot;d&quot;日&quot;"/>
    <numFmt numFmtId="178" formatCode="0.0_);[Red]\(0.0\)"/>
    <numFmt numFmtId="179" formatCode="0.0%"/>
    <numFmt numFmtId="180" formatCode="0.0_ "/>
    <numFmt numFmtId="181" formatCode="_-* #,##0_-;\-* #,##0_-;_-* &quot;-&quot;??_-;_-@_-"/>
    <numFmt numFmtId="182" formatCode="_-* #,##0.0_-;\-* #,##0.0_-;_-* &quot;-&quot;?_-;_-@_-"/>
    <numFmt numFmtId="183" formatCode="0.00_);[Red]\(0.00\)"/>
    <numFmt numFmtId="184" formatCode="0_);[Red]\(0\)"/>
    <numFmt numFmtId="185" formatCode="0_ "/>
    <numFmt numFmtId="186" formatCode="m/d;@"/>
    <numFmt numFmtId="187" formatCode="mmm\-yyyy"/>
    <numFmt numFmtId="188" formatCode="m&quot;月&quot;d&quot;日&quot;;@"/>
    <numFmt numFmtId="189" formatCode="#,##0_ "/>
    <numFmt numFmtId="190" formatCode="0;_耀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);[Red]\(#,##0\)"/>
    <numFmt numFmtId="196" formatCode="&quot;$&quot;#,##0"/>
    <numFmt numFmtId="197" formatCode="0.0;[Red]0.0"/>
    <numFmt numFmtId="198" formatCode="0;[Red]0"/>
  </numFmts>
  <fonts count="55"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20"/>
      <name val="標楷體"/>
      <family val="4"/>
    </font>
    <font>
      <sz val="16"/>
      <name val="標楷體"/>
      <family val="4"/>
    </font>
    <font>
      <sz val="16"/>
      <name val="新細明體"/>
      <family val="1"/>
    </font>
    <font>
      <sz val="16"/>
      <name val="細明體"/>
      <family val="3"/>
    </font>
    <font>
      <strike/>
      <sz val="16"/>
      <name val="新細明體"/>
      <family val="1"/>
    </font>
    <font>
      <sz val="16"/>
      <name val="Arial"/>
      <family val="2"/>
    </font>
    <font>
      <strike/>
      <sz val="16"/>
      <name val="細明體"/>
      <family val="3"/>
    </font>
    <font>
      <strike/>
      <sz val="16"/>
      <name val="Arial"/>
      <family val="2"/>
    </font>
    <font>
      <b/>
      <sz val="14"/>
      <name val="華康少女文字W3"/>
      <family val="3"/>
    </font>
    <font>
      <sz val="13"/>
      <name val="細明體"/>
      <family val="3"/>
    </font>
    <font>
      <sz val="12"/>
      <name val="細明體"/>
      <family val="3"/>
    </font>
    <font>
      <sz val="14"/>
      <name val="華康少女文字W3"/>
      <family val="3"/>
    </font>
    <font>
      <sz val="14"/>
      <name val="新細明體"/>
      <family val="1"/>
    </font>
    <font>
      <sz val="14"/>
      <name val="細明體"/>
      <family val="3"/>
    </font>
    <font>
      <sz val="12"/>
      <name val="華康少女文字W3"/>
      <family val="3"/>
    </font>
    <font>
      <sz val="14"/>
      <name val="華康細圓體"/>
      <family val="3"/>
    </font>
    <font>
      <sz val="12"/>
      <name val="華康細圓體"/>
      <family val="3"/>
    </font>
    <font>
      <sz val="14"/>
      <name val="Arial"/>
      <family val="2"/>
    </font>
    <font>
      <b/>
      <sz val="12"/>
      <name val="華康少女文字W3"/>
      <family val="3"/>
    </font>
    <font>
      <sz val="16"/>
      <name val="華康少女文字W3"/>
      <family val="3"/>
    </font>
    <font>
      <sz val="20"/>
      <color indexed="10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183"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0" fontId="1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26">
    <xf numFmtId="0" fontId="0" fillId="0" borderId="0" xfId="0" applyAlignment="1">
      <alignment vertical="center"/>
    </xf>
    <xf numFmtId="0" fontId="36" fillId="0" borderId="0" xfId="121" applyFont="1" applyAlignment="1">
      <alignment horizontal="center" vertical="center" shrinkToFit="1"/>
      <protection/>
    </xf>
    <xf numFmtId="186" fontId="36" fillId="0" borderId="0" xfId="121" applyNumberFormat="1" applyFont="1" applyAlignment="1">
      <alignment horizontal="center" vertical="center" shrinkToFit="1"/>
      <protection/>
    </xf>
    <xf numFmtId="0" fontId="36" fillId="0" borderId="10" xfId="121" applyFont="1" applyFill="1" applyBorder="1" applyAlignment="1">
      <alignment horizontal="center" vertical="center" shrinkToFit="1"/>
      <protection/>
    </xf>
    <xf numFmtId="0" fontId="36" fillId="0" borderId="11" xfId="121" applyFont="1" applyFill="1" applyBorder="1" applyAlignment="1">
      <alignment horizontal="center" vertical="center" shrinkToFit="1"/>
      <protection/>
    </xf>
    <xf numFmtId="0" fontId="36" fillId="0" borderId="12" xfId="121" applyFont="1" applyFill="1" applyBorder="1" applyAlignment="1">
      <alignment horizontal="center" vertical="center" shrinkToFit="1"/>
      <protection/>
    </xf>
    <xf numFmtId="0" fontId="36" fillId="0" borderId="13" xfId="121" applyFont="1" applyFill="1" applyBorder="1" applyAlignment="1">
      <alignment horizontal="center" vertical="center" shrinkToFit="1"/>
      <protection/>
    </xf>
    <xf numFmtId="0" fontId="36" fillId="0" borderId="14" xfId="121" applyFont="1" applyFill="1" applyBorder="1" applyAlignment="1">
      <alignment horizontal="center" vertical="center" shrinkToFit="1"/>
      <protection/>
    </xf>
    <xf numFmtId="0" fontId="36" fillId="0" borderId="15" xfId="121" applyFont="1" applyFill="1" applyBorder="1" applyAlignment="1">
      <alignment horizontal="center" vertical="center" shrinkToFit="1"/>
      <protection/>
    </xf>
    <xf numFmtId="0" fontId="37" fillId="0" borderId="12" xfId="121" applyFont="1" applyFill="1" applyBorder="1" applyAlignment="1">
      <alignment horizontal="center" vertical="center" shrinkToFit="1"/>
      <protection/>
    </xf>
    <xf numFmtId="0" fontId="36" fillId="0" borderId="10" xfId="123" applyFont="1" applyBorder="1" applyAlignment="1">
      <alignment horizontal="center" vertical="center" shrinkToFit="1"/>
      <protection/>
    </xf>
    <xf numFmtId="0" fontId="36" fillId="0" borderId="11" xfId="121" applyFont="1" applyBorder="1" applyAlignment="1">
      <alignment horizontal="center" vertical="center" shrinkToFit="1"/>
      <protection/>
    </xf>
    <xf numFmtId="0" fontId="36" fillId="0" borderId="12" xfId="121" applyFont="1" applyBorder="1" applyAlignment="1">
      <alignment horizontal="center" vertical="center" shrinkToFit="1"/>
      <protection/>
    </xf>
    <xf numFmtId="0" fontId="36" fillId="0" borderId="13" xfId="121" applyFont="1" applyBorder="1" applyAlignment="1">
      <alignment horizontal="center" vertical="center" shrinkToFit="1"/>
      <protection/>
    </xf>
    <xf numFmtId="0" fontId="36" fillId="0" borderId="12" xfId="123" applyFont="1" applyBorder="1" applyAlignment="1">
      <alignment horizontal="center" vertical="center" shrinkToFit="1"/>
      <protection/>
    </xf>
    <xf numFmtId="0" fontId="38" fillId="0" borderId="16" xfId="121" applyFont="1" applyFill="1" applyBorder="1" applyAlignment="1">
      <alignment horizontal="center" vertical="center" shrinkToFit="1"/>
      <protection/>
    </xf>
    <xf numFmtId="0" fontId="36" fillId="0" borderId="17" xfId="121" applyFont="1" applyFill="1" applyBorder="1" applyAlignment="1">
      <alignment horizontal="center" vertical="center" shrinkToFit="1"/>
      <protection/>
    </xf>
    <xf numFmtId="0" fontId="36" fillId="0" borderId="12" xfId="123" applyFont="1" applyFill="1" applyBorder="1" applyAlignment="1">
      <alignment horizontal="center" vertical="center" shrinkToFit="1"/>
      <protection/>
    </xf>
    <xf numFmtId="184" fontId="36" fillId="0" borderId="13" xfId="127" applyNumberFormat="1" applyFont="1" applyFill="1" applyBorder="1" applyAlignment="1">
      <alignment horizontal="center" vertical="center" shrinkToFit="1"/>
    </xf>
    <xf numFmtId="0" fontId="37" fillId="0" borderId="18" xfId="124" applyNumberFormat="1" applyFont="1" applyFill="1" applyBorder="1" applyAlignment="1">
      <alignment horizontal="center" vertical="center" shrinkToFit="1"/>
      <protection/>
    </xf>
    <xf numFmtId="0" fontId="37" fillId="0" borderId="13" xfId="124" applyNumberFormat="1" applyFont="1" applyFill="1" applyBorder="1" applyAlignment="1">
      <alignment horizontal="center" vertical="center" shrinkToFit="1"/>
      <protection/>
    </xf>
    <xf numFmtId="0" fontId="36" fillId="0" borderId="19" xfId="121" applyFont="1" applyFill="1" applyBorder="1" applyAlignment="1">
      <alignment horizontal="center" vertical="center" shrinkToFit="1"/>
      <protection/>
    </xf>
    <xf numFmtId="0" fontId="37" fillId="0" borderId="20" xfId="0" applyFont="1" applyFill="1" applyBorder="1" applyAlignment="1">
      <alignment horizontal="center" vertical="center" shrinkToFit="1"/>
    </xf>
    <xf numFmtId="184" fontId="39" fillId="0" borderId="19" xfId="127" applyNumberFormat="1" applyFont="1" applyFill="1" applyBorder="1" applyAlignment="1">
      <alignment horizontal="center" vertical="center" shrinkToFit="1"/>
    </xf>
    <xf numFmtId="0" fontId="37" fillId="0" borderId="20" xfId="124" applyNumberFormat="1" applyFont="1" applyFill="1" applyBorder="1" applyAlignment="1">
      <alignment horizontal="center" vertical="center" shrinkToFit="1"/>
      <protection/>
    </xf>
    <xf numFmtId="0" fontId="37" fillId="0" borderId="19" xfId="124" applyNumberFormat="1" applyFont="1" applyFill="1" applyBorder="1" applyAlignment="1">
      <alignment horizontal="center" vertical="center" shrinkToFit="1"/>
      <protection/>
    </xf>
    <xf numFmtId="0" fontId="36" fillId="0" borderId="14" xfId="121" applyFont="1" applyBorder="1" applyAlignment="1">
      <alignment horizontal="center" vertical="center" shrinkToFit="1"/>
      <protection/>
    </xf>
    <xf numFmtId="0" fontId="36" fillId="0" borderId="15" xfId="121" applyFont="1" applyBorder="1" applyAlignment="1">
      <alignment horizontal="center" vertical="center" shrinkToFit="1"/>
      <protection/>
    </xf>
    <xf numFmtId="0" fontId="38" fillId="0" borderId="15" xfId="121" applyFont="1" applyFill="1" applyBorder="1" applyAlignment="1">
      <alignment horizontal="center" vertical="center" shrinkToFit="1"/>
      <protection/>
    </xf>
    <xf numFmtId="0" fontId="38" fillId="0" borderId="13" xfId="121" applyFont="1" applyFill="1" applyBorder="1" applyAlignment="1">
      <alignment horizontal="center" vertical="center" shrinkToFit="1"/>
      <protection/>
    </xf>
    <xf numFmtId="0" fontId="36" fillId="0" borderId="14" xfId="123" applyFont="1" applyFill="1" applyBorder="1" applyAlignment="1">
      <alignment horizontal="center" vertical="center" shrinkToFit="1"/>
      <protection/>
    </xf>
    <xf numFmtId="0" fontId="37" fillId="0" borderId="14" xfId="103" applyFont="1" applyFill="1" applyBorder="1" applyAlignment="1">
      <alignment horizontal="center" vertical="center" shrinkToFit="1"/>
      <protection/>
    </xf>
    <xf numFmtId="0" fontId="39" fillId="0" borderId="15" xfId="103" applyFont="1" applyFill="1" applyBorder="1" applyAlignment="1">
      <alignment horizontal="center" vertical="center" shrinkToFit="1"/>
      <protection/>
    </xf>
    <xf numFmtId="0" fontId="37" fillId="0" borderId="17" xfId="95" applyFont="1" applyFill="1" applyBorder="1" applyAlignment="1">
      <alignment horizontal="center" vertical="center" shrinkToFit="1"/>
      <protection/>
    </xf>
    <xf numFmtId="0" fontId="39" fillId="0" borderId="19" xfId="95" applyFont="1" applyFill="1" applyBorder="1" applyAlignment="1">
      <alignment horizontal="center" vertical="center" shrinkToFit="1"/>
      <protection/>
    </xf>
    <xf numFmtId="0" fontId="36" fillId="0" borderId="10" xfId="123" applyFont="1" applyFill="1" applyBorder="1" applyAlignment="1">
      <alignment horizontal="center" vertical="center" shrinkToFit="1"/>
      <protection/>
    </xf>
    <xf numFmtId="0" fontId="36" fillId="0" borderId="21" xfId="121" applyFont="1" applyFill="1" applyBorder="1" applyAlignment="1">
      <alignment horizontal="center" vertical="center" shrinkToFit="1"/>
      <protection/>
    </xf>
    <xf numFmtId="0" fontId="36" fillId="0" borderId="22" xfId="121" applyFont="1" applyFill="1" applyBorder="1" applyAlignment="1">
      <alignment horizontal="center" vertical="center" shrinkToFit="1"/>
      <protection/>
    </xf>
    <xf numFmtId="0" fontId="36" fillId="24" borderId="17" xfId="121" applyFont="1" applyFill="1" applyBorder="1" applyAlignment="1">
      <alignment horizontal="center" vertical="center" shrinkToFit="1"/>
      <protection/>
    </xf>
    <xf numFmtId="0" fontId="36" fillId="24" borderId="13" xfId="121" applyFont="1" applyFill="1" applyBorder="1" applyAlignment="1">
      <alignment horizontal="center" vertical="center" shrinkToFit="1"/>
      <protection/>
    </xf>
    <xf numFmtId="0" fontId="36" fillId="24" borderId="12" xfId="123" applyFont="1" applyFill="1" applyBorder="1" applyAlignment="1">
      <alignment horizontal="center" vertical="center" shrinkToFit="1"/>
      <protection/>
    </xf>
    <xf numFmtId="0" fontId="37" fillId="0" borderId="12" xfId="0" applyFont="1" applyFill="1" applyBorder="1" applyAlignment="1">
      <alignment horizontal="center" vertical="center" shrinkToFit="1"/>
    </xf>
    <xf numFmtId="0" fontId="39" fillId="0" borderId="13" xfId="0" applyFont="1" applyFill="1" applyBorder="1" applyAlignment="1">
      <alignment horizontal="center" vertical="center" shrinkToFit="1"/>
    </xf>
    <xf numFmtId="0" fontId="39" fillId="0" borderId="19" xfId="125" applyNumberFormat="1" applyFont="1" applyFill="1" applyBorder="1" applyAlignment="1">
      <alignment horizontal="center" vertical="center" shrinkToFit="1"/>
      <protection/>
    </xf>
    <xf numFmtId="0" fontId="37" fillId="0" borderId="17" xfId="0" applyFont="1" applyFill="1" applyBorder="1" applyAlignment="1">
      <alignment horizontal="center" vertical="center" shrinkToFit="1"/>
    </xf>
    <xf numFmtId="0" fontId="39" fillId="0" borderId="19" xfId="0" applyFont="1" applyFill="1" applyBorder="1" applyAlignment="1">
      <alignment horizontal="center" vertical="center" shrinkToFit="1"/>
    </xf>
    <xf numFmtId="0" fontId="39" fillId="0" borderId="15" xfId="125" applyNumberFormat="1" applyFont="1" applyFill="1" applyBorder="1" applyAlignment="1">
      <alignment horizontal="center" vertical="center" shrinkToFit="1"/>
      <protection/>
    </xf>
    <xf numFmtId="186" fontId="36" fillId="24" borderId="0" xfId="121" applyNumberFormat="1" applyFont="1" applyFill="1" applyAlignment="1">
      <alignment horizontal="center" vertical="center" shrinkToFit="1"/>
      <protection/>
    </xf>
    <xf numFmtId="0" fontId="36" fillId="24" borderId="0" xfId="121" applyFont="1" applyFill="1" applyAlignment="1">
      <alignment horizontal="center" vertical="center" shrinkToFit="1"/>
      <protection/>
    </xf>
    <xf numFmtId="0" fontId="36" fillId="0" borderId="0" xfId="121" applyFont="1" applyBorder="1" applyAlignment="1">
      <alignment horizontal="center" vertical="center" shrinkToFit="1"/>
      <protection/>
    </xf>
    <xf numFmtId="0" fontId="37" fillId="0" borderId="12" xfId="124" applyFont="1" applyFill="1" applyBorder="1" applyAlignment="1">
      <alignment horizontal="center" vertical="center" shrinkToFit="1"/>
      <protection/>
    </xf>
    <xf numFmtId="0" fontId="36" fillId="0" borderId="16" xfId="124" applyNumberFormat="1" applyFont="1" applyFill="1" applyBorder="1" applyAlignment="1">
      <alignment horizontal="center" vertical="center" shrinkToFit="1"/>
      <protection/>
    </xf>
    <xf numFmtId="0" fontId="37" fillId="0" borderId="14" xfId="121" applyFont="1" applyFill="1" applyBorder="1" applyAlignment="1">
      <alignment horizontal="center" vertical="center" shrinkToFit="1"/>
      <protection/>
    </xf>
    <xf numFmtId="0" fontId="37" fillId="0" borderId="12" xfId="92" applyFont="1" applyFill="1" applyBorder="1" applyAlignment="1">
      <alignment horizontal="center" vertical="center" shrinkToFit="1"/>
      <protection/>
    </xf>
    <xf numFmtId="0" fontId="36" fillId="0" borderId="14" xfId="123" applyFont="1" applyBorder="1" applyAlignment="1">
      <alignment horizontal="center" vertical="center" shrinkToFit="1"/>
      <protection/>
    </xf>
    <xf numFmtId="0" fontId="36" fillId="0" borderId="23" xfId="121" applyFont="1" applyFill="1" applyBorder="1" applyAlignment="1">
      <alignment horizontal="center" vertical="center" shrinkToFit="1"/>
      <protection/>
    </xf>
    <xf numFmtId="0" fontId="36" fillId="0" borderId="24" xfId="121" applyFont="1" applyFill="1" applyBorder="1" applyAlignment="1">
      <alignment horizontal="center" vertical="center" shrinkToFit="1"/>
      <protection/>
    </xf>
    <xf numFmtId="0" fontId="36" fillId="0" borderId="12" xfId="0" applyFont="1" applyBorder="1" applyAlignment="1">
      <alignment horizontal="center" vertical="center" shrinkToFit="1"/>
    </xf>
    <xf numFmtId="0" fontId="36" fillId="0" borderId="17" xfId="123" applyFont="1" applyBorder="1" applyAlignment="1">
      <alignment horizontal="center" vertical="center" shrinkToFit="1"/>
      <protection/>
    </xf>
    <xf numFmtId="0" fontId="36" fillId="0" borderId="13" xfId="0" applyFont="1" applyBorder="1" applyAlignment="1">
      <alignment horizontal="center" vertical="center" shrinkToFit="1"/>
    </xf>
    <xf numFmtId="0" fontId="36" fillId="0" borderId="12" xfId="0" applyFont="1" applyFill="1" applyBorder="1" applyAlignment="1">
      <alignment horizontal="center" vertical="center" shrinkToFit="1"/>
    </xf>
    <xf numFmtId="0" fontId="39" fillId="0" borderId="25" xfId="0" applyFont="1" applyFill="1" applyBorder="1" applyAlignment="1">
      <alignment horizontal="center" vertical="center" shrinkToFit="1"/>
    </xf>
    <xf numFmtId="0" fontId="38" fillId="0" borderId="14" xfId="123" applyFont="1" applyFill="1" applyBorder="1" applyAlignment="1">
      <alignment horizontal="center" vertical="center" shrinkToFit="1"/>
      <protection/>
    </xf>
    <xf numFmtId="0" fontId="36" fillId="0" borderId="10" xfId="121" applyFont="1" applyBorder="1" applyAlignment="1">
      <alignment horizontal="center" vertical="center" shrinkToFit="1"/>
      <protection/>
    </xf>
    <xf numFmtId="0" fontId="37" fillId="0" borderId="18" xfId="0" applyFont="1" applyFill="1" applyBorder="1" applyAlignment="1">
      <alignment horizontal="center" vertical="center" shrinkToFit="1"/>
    </xf>
    <xf numFmtId="184" fontId="39" fillId="0" borderId="13" xfId="127" applyNumberFormat="1" applyFont="1" applyFill="1" applyBorder="1" applyAlignment="1">
      <alignment horizontal="center" vertical="center" shrinkToFit="1"/>
    </xf>
    <xf numFmtId="0" fontId="37" fillId="0" borderId="12" xfId="103" applyFont="1" applyFill="1" applyBorder="1" applyAlignment="1">
      <alignment horizontal="center" vertical="center" shrinkToFit="1"/>
      <protection/>
    </xf>
    <xf numFmtId="0" fontId="39" fillId="0" borderId="13" xfId="103" applyFont="1" applyFill="1" applyBorder="1" applyAlignment="1">
      <alignment horizontal="center" vertical="center" shrinkToFit="1"/>
      <protection/>
    </xf>
    <xf numFmtId="0" fontId="37" fillId="24" borderId="17" xfId="95" applyFont="1" applyFill="1" applyBorder="1" applyAlignment="1">
      <alignment horizontal="center" vertical="center" shrinkToFit="1"/>
      <protection/>
    </xf>
    <xf numFmtId="0" fontId="36" fillId="0" borderId="17" xfId="123" applyFont="1" applyFill="1" applyBorder="1" applyAlignment="1">
      <alignment horizontal="center" vertical="center" shrinkToFit="1"/>
      <protection/>
    </xf>
    <xf numFmtId="0" fontId="36" fillId="0" borderId="12" xfId="92" applyFont="1" applyFill="1" applyBorder="1" applyAlignment="1">
      <alignment horizontal="center" vertical="center" shrinkToFit="1"/>
      <protection/>
    </xf>
    <xf numFmtId="0" fontId="36" fillId="0" borderId="12" xfId="92" applyFont="1" applyFill="1" applyBorder="1" applyAlignment="1" applyProtection="1">
      <alignment horizontal="center" vertical="center" shrinkToFit="1"/>
      <protection locked="0"/>
    </xf>
    <xf numFmtId="0" fontId="37" fillId="0" borderId="13" xfId="121" applyFont="1" applyFill="1" applyBorder="1" applyAlignment="1">
      <alignment horizontal="center" vertical="center" shrinkToFit="1"/>
      <protection/>
    </xf>
    <xf numFmtId="0" fontId="36" fillId="0" borderId="10" xfId="92" applyFont="1" applyFill="1" applyBorder="1" applyAlignment="1">
      <alignment horizontal="center" vertical="center" shrinkToFit="1"/>
      <protection/>
    </xf>
    <xf numFmtId="0" fontId="36" fillId="0" borderId="11" xfId="92" applyFont="1" applyFill="1" applyBorder="1" applyAlignment="1">
      <alignment horizontal="center" vertical="center" shrinkToFit="1"/>
      <protection/>
    </xf>
    <xf numFmtId="0" fontId="36" fillId="0" borderId="13" xfId="92" applyFont="1" applyFill="1" applyBorder="1" applyAlignment="1">
      <alignment horizontal="center" vertical="center" shrinkToFit="1"/>
      <protection/>
    </xf>
    <xf numFmtId="0" fontId="36" fillId="0" borderId="13" xfId="92" applyFont="1" applyFill="1" applyBorder="1" applyAlignment="1" applyProtection="1">
      <alignment horizontal="center" vertical="center" shrinkToFit="1"/>
      <protection locked="0"/>
    </xf>
    <xf numFmtId="0" fontId="38" fillId="0" borderId="12" xfId="121" applyFont="1" applyFill="1" applyBorder="1" applyAlignment="1">
      <alignment horizontal="center" vertical="center" shrinkToFit="1"/>
      <protection/>
    </xf>
    <xf numFmtId="0" fontId="37" fillId="0" borderId="10" xfId="124" applyFont="1" applyFill="1" applyBorder="1" applyAlignment="1">
      <alignment horizontal="center" vertical="center" shrinkToFit="1"/>
      <protection/>
    </xf>
    <xf numFmtId="0" fontId="37" fillId="24" borderId="11" xfId="124" applyFont="1" applyFill="1" applyBorder="1" applyAlignment="1">
      <alignment horizontal="center" vertical="center" shrinkToFit="1"/>
      <protection/>
    </xf>
    <xf numFmtId="0" fontId="37" fillId="24" borderId="13" xfId="124" applyFont="1" applyFill="1" applyBorder="1" applyAlignment="1">
      <alignment horizontal="center" vertical="center" shrinkToFit="1"/>
      <protection/>
    </xf>
    <xf numFmtId="0" fontId="37" fillId="24" borderId="13" xfId="124" applyNumberFormat="1" applyFont="1" applyFill="1" applyBorder="1" applyAlignment="1">
      <alignment horizontal="center" vertical="center" shrinkToFit="1"/>
      <protection/>
    </xf>
    <xf numFmtId="0" fontId="37" fillId="24" borderId="22" xfId="124" applyNumberFormat="1" applyFont="1" applyFill="1" applyBorder="1" applyAlignment="1">
      <alignment horizontal="center" vertical="center" shrinkToFit="1"/>
      <protection/>
    </xf>
    <xf numFmtId="0" fontId="37" fillId="0" borderId="14" xfId="124" applyFont="1" applyFill="1" applyBorder="1" applyAlignment="1">
      <alignment horizontal="center" vertical="center" shrinkToFit="1"/>
      <protection/>
    </xf>
    <xf numFmtId="0" fontId="37" fillId="24" borderId="15" xfId="124" applyFont="1" applyFill="1" applyBorder="1" applyAlignment="1">
      <alignment horizontal="center" vertical="center" shrinkToFit="1"/>
      <protection/>
    </xf>
    <xf numFmtId="0" fontId="37" fillId="0" borderId="15" xfId="121" applyFont="1" applyFill="1" applyBorder="1" applyAlignment="1">
      <alignment horizontal="center" vertical="center" shrinkToFit="1"/>
      <protection/>
    </xf>
    <xf numFmtId="0" fontId="37" fillId="0" borderId="10" xfId="121" applyFont="1" applyFill="1" applyBorder="1" applyAlignment="1">
      <alignment horizontal="center" vertical="center" shrinkToFit="1"/>
      <protection/>
    </xf>
    <xf numFmtId="0" fontId="37" fillId="0" borderId="11" xfId="121" applyFont="1" applyFill="1" applyBorder="1" applyAlignment="1">
      <alignment horizontal="center" vertical="center" shrinkToFit="1"/>
      <protection/>
    </xf>
    <xf numFmtId="0" fontId="37" fillId="0" borderId="12" xfId="95" applyFont="1" applyFill="1" applyBorder="1" applyAlignment="1">
      <alignment horizontal="center" vertical="center" shrinkToFit="1"/>
      <protection/>
    </xf>
    <xf numFmtId="0" fontId="39" fillId="0" borderId="13" xfId="95" applyFont="1" applyFill="1" applyBorder="1" applyAlignment="1">
      <alignment horizontal="center" vertical="center" shrinkToFit="1"/>
      <protection/>
    </xf>
    <xf numFmtId="0" fontId="37" fillId="0" borderId="14" xfId="95" applyFont="1" applyFill="1" applyBorder="1" applyAlignment="1">
      <alignment horizontal="center" vertical="center" shrinkToFit="1"/>
      <protection/>
    </xf>
    <xf numFmtId="0" fontId="39" fillId="0" borderId="15" xfId="95" applyFont="1" applyFill="1" applyBorder="1" applyAlignment="1">
      <alignment horizontal="center" vertical="center" shrinkToFit="1"/>
      <protection/>
    </xf>
    <xf numFmtId="0" fontId="37" fillId="0" borderId="11" xfId="92" applyFont="1" applyFill="1" applyBorder="1" applyAlignment="1">
      <alignment horizontal="center" vertical="center" shrinkToFit="1"/>
      <protection/>
    </xf>
    <xf numFmtId="0" fontId="37" fillId="0" borderId="13" xfId="92" applyFont="1" applyFill="1" applyBorder="1" applyAlignment="1">
      <alignment horizontal="center" vertical="center" shrinkToFit="1"/>
      <protection/>
    </xf>
    <xf numFmtId="0" fontId="36" fillId="0" borderId="13" xfId="0" applyFont="1" applyFill="1" applyBorder="1" applyAlignment="1">
      <alignment horizontal="center" vertical="center" shrinkToFit="1"/>
    </xf>
    <xf numFmtId="0" fontId="38" fillId="0" borderId="12" xfId="123" applyFont="1" applyFill="1" applyBorder="1" applyAlignment="1">
      <alignment horizontal="center" vertical="center" shrinkToFit="1"/>
      <protection/>
    </xf>
    <xf numFmtId="0" fontId="36" fillId="0" borderId="11" xfId="0" applyFont="1" applyFill="1" applyBorder="1" applyAlignment="1">
      <alignment horizontal="center" vertical="center" shrinkToFit="1"/>
    </xf>
    <xf numFmtId="0" fontId="40" fillId="0" borderId="12" xfId="103" applyFont="1" applyFill="1" applyBorder="1" applyAlignment="1">
      <alignment horizontal="center" vertical="center" shrinkToFit="1"/>
      <protection/>
    </xf>
    <xf numFmtId="0" fontId="41" fillId="0" borderId="13" xfId="103" applyFont="1" applyFill="1" applyBorder="1" applyAlignment="1">
      <alignment horizontal="center" vertical="center" shrinkToFit="1"/>
      <protection/>
    </xf>
    <xf numFmtId="0" fontId="37" fillId="0" borderId="12" xfId="124" applyNumberFormat="1" applyFont="1" applyFill="1" applyBorder="1" applyAlignment="1">
      <alignment horizontal="center" vertical="center" shrinkToFit="1"/>
      <protection/>
    </xf>
    <xf numFmtId="0" fontId="36" fillId="0" borderId="26" xfId="121" applyFont="1" applyFill="1" applyBorder="1" applyAlignment="1">
      <alignment horizontal="center" vertical="center" shrinkToFit="1"/>
      <protection/>
    </xf>
    <xf numFmtId="0" fontId="36" fillId="0" borderId="0" xfId="121" applyFont="1" applyFill="1" applyAlignment="1">
      <alignment horizontal="center" vertical="center" shrinkToFit="1"/>
      <protection/>
    </xf>
    <xf numFmtId="0" fontId="36" fillId="0" borderId="16" xfId="121" applyFont="1" applyFill="1" applyBorder="1" applyAlignment="1">
      <alignment horizontal="center" vertical="center" shrinkToFit="1"/>
      <protection/>
    </xf>
    <xf numFmtId="0" fontId="36" fillId="0" borderId="27" xfId="121" applyFont="1" applyFill="1" applyBorder="1" applyAlignment="1">
      <alignment horizontal="center" vertical="center" shrinkToFit="1"/>
      <protection/>
    </xf>
    <xf numFmtId="0" fontId="36" fillId="0" borderId="26" xfId="121" applyFont="1" applyBorder="1" applyAlignment="1">
      <alignment horizontal="center" vertical="center" shrinkToFit="1"/>
      <protection/>
    </xf>
    <xf numFmtId="0" fontId="36" fillId="0" borderId="28" xfId="0" applyFont="1" applyBorder="1" applyAlignment="1">
      <alignment horizontal="center" vertical="center" shrinkToFit="1"/>
    </xf>
    <xf numFmtId="0" fontId="36" fillId="0" borderId="22" xfId="0" applyFont="1" applyBorder="1" applyAlignment="1">
      <alignment horizontal="center" vertical="center" shrinkToFit="1"/>
    </xf>
    <xf numFmtId="0" fontId="36" fillId="0" borderId="16" xfId="121" applyFont="1" applyBorder="1" applyAlignment="1">
      <alignment horizontal="center" vertical="center" shrinkToFit="1"/>
      <protection/>
    </xf>
    <xf numFmtId="0" fontId="36" fillId="0" borderId="18" xfId="0" applyFont="1" applyBorder="1" applyAlignment="1">
      <alignment horizontal="center" vertical="center" shrinkToFit="1"/>
    </xf>
    <xf numFmtId="0" fontId="36" fillId="0" borderId="29" xfId="121" applyFont="1" applyFill="1" applyBorder="1" applyAlignment="1">
      <alignment horizontal="center" vertical="center" shrinkToFit="1"/>
      <protection/>
    </xf>
    <xf numFmtId="0" fontId="36" fillId="0" borderId="10" xfId="0" applyFont="1" applyBorder="1" applyAlignment="1">
      <alignment horizontal="center" vertical="center" shrinkToFit="1"/>
    </xf>
    <xf numFmtId="0" fontId="36" fillId="0" borderId="30" xfId="121" applyFont="1" applyFill="1" applyBorder="1" applyAlignment="1">
      <alignment horizontal="center" vertical="center" shrinkToFit="1"/>
      <protection/>
    </xf>
    <xf numFmtId="0" fontId="36" fillId="0" borderId="31" xfId="121" applyFont="1" applyFill="1" applyBorder="1" applyAlignment="1">
      <alignment horizontal="center" vertical="center" shrinkToFit="1"/>
      <protection/>
    </xf>
    <xf numFmtId="0" fontId="37" fillId="0" borderId="17" xfId="125" applyNumberFormat="1" applyFont="1" applyFill="1" applyBorder="1" applyAlignment="1">
      <alignment horizontal="center" vertical="center" shrinkToFit="1"/>
      <protection/>
    </xf>
    <xf numFmtId="0" fontId="36" fillId="0" borderId="27" xfId="121" applyFont="1" applyBorder="1" applyAlignment="1">
      <alignment horizontal="center" vertical="center" shrinkToFit="1"/>
      <protection/>
    </xf>
    <xf numFmtId="0" fontId="37" fillId="0" borderId="14" xfId="125" applyNumberFormat="1" applyFont="1" applyFill="1" applyBorder="1" applyAlignment="1">
      <alignment horizontal="center" vertical="center" shrinkToFit="1"/>
      <protection/>
    </xf>
    <xf numFmtId="0" fontId="36" fillId="0" borderId="32" xfId="92" applyFont="1" applyFill="1" applyBorder="1" applyAlignment="1">
      <alignment horizontal="center" vertical="center" shrinkToFit="1"/>
      <protection/>
    </xf>
    <xf numFmtId="0" fontId="36" fillId="0" borderId="33" xfId="121" applyFont="1" applyFill="1" applyBorder="1" applyAlignment="1">
      <alignment horizontal="center" vertical="center" shrinkToFit="1"/>
      <protection/>
    </xf>
    <xf numFmtId="0" fontId="36" fillId="24" borderId="26" xfId="121" applyFont="1" applyFill="1" applyBorder="1" applyAlignment="1">
      <alignment horizontal="center" vertical="center" shrinkToFit="1"/>
      <protection/>
    </xf>
    <xf numFmtId="0" fontId="36" fillId="0" borderId="11" xfId="0" applyFont="1" applyBorder="1" applyAlignment="1">
      <alignment horizontal="center" vertical="center" shrinkToFit="1"/>
    </xf>
    <xf numFmtId="0" fontId="36" fillId="0" borderId="15" xfId="0" applyFont="1" applyBorder="1" applyAlignment="1">
      <alignment horizontal="center" vertical="center" shrinkToFit="1"/>
    </xf>
    <xf numFmtId="0" fontId="36" fillId="0" borderId="10" xfId="0" applyFont="1" applyFill="1" applyBorder="1" applyAlignment="1">
      <alignment horizontal="center" vertical="center" shrinkToFit="1"/>
    </xf>
    <xf numFmtId="0" fontId="36" fillId="0" borderId="14" xfId="0" applyFont="1" applyBorder="1" applyAlignment="1">
      <alignment horizontal="center" vertical="center" shrinkToFit="1"/>
    </xf>
    <xf numFmtId="0" fontId="36" fillId="0" borderId="34" xfId="113" applyFont="1" applyBorder="1" applyAlignment="1">
      <alignment horizontal="center" vertical="center" shrinkToFit="1"/>
      <protection/>
    </xf>
    <xf numFmtId="0" fontId="36" fillId="0" borderId="0" xfId="121" applyFont="1" applyFill="1" applyBorder="1" applyAlignment="1">
      <alignment vertical="center" shrinkToFit="1"/>
      <protection/>
    </xf>
    <xf numFmtId="0" fontId="36" fillId="0" borderId="35" xfId="121" applyFont="1" applyFill="1" applyBorder="1" applyAlignment="1">
      <alignment vertical="center" shrinkToFit="1"/>
      <protection/>
    </xf>
    <xf numFmtId="0" fontId="36" fillId="0" borderId="36" xfId="0" applyFont="1" applyBorder="1" applyAlignment="1">
      <alignment horizontal="center" vertical="center" shrinkToFit="1"/>
    </xf>
    <xf numFmtId="0" fontId="36" fillId="0" borderId="0" xfId="121" applyFont="1" applyFill="1" applyBorder="1" applyAlignment="1">
      <alignment horizontal="center" vertical="center" shrinkToFit="1"/>
      <protection/>
    </xf>
    <xf numFmtId="0" fontId="36" fillId="0" borderId="0" xfId="113" applyFont="1" applyBorder="1" applyAlignment="1">
      <alignment horizontal="center" vertical="center" shrinkToFit="1"/>
      <protection/>
    </xf>
    <xf numFmtId="0" fontId="34" fillId="24" borderId="21" xfId="122" applyNumberFormat="1" applyFont="1" applyFill="1" applyBorder="1" applyAlignment="1">
      <alignment horizontal="center" vertical="center" shrinkToFit="1"/>
      <protection/>
    </xf>
    <xf numFmtId="0" fontId="34" fillId="24" borderId="22" xfId="122" applyNumberFormat="1" applyFont="1" applyFill="1" applyBorder="1" applyAlignment="1">
      <alignment horizontal="center" vertical="center" shrinkToFit="1"/>
      <protection/>
    </xf>
    <xf numFmtId="0" fontId="34" fillId="24" borderId="37" xfId="122" applyNumberFormat="1" applyFont="1" applyFill="1" applyBorder="1" applyAlignment="1">
      <alignment horizontal="center" vertical="center" shrinkToFit="1"/>
      <protection/>
    </xf>
    <xf numFmtId="0" fontId="34" fillId="24" borderId="0" xfId="122" applyFont="1" applyFill="1" applyAlignment="1">
      <alignment horizontal="center" vertical="center"/>
      <protection/>
    </xf>
    <xf numFmtId="0" fontId="35" fillId="24" borderId="0" xfId="122" applyFont="1" applyFill="1" applyAlignment="1">
      <alignment horizontal="center" vertical="center"/>
      <protection/>
    </xf>
    <xf numFmtId="0" fontId="34" fillId="24" borderId="12" xfId="122" applyNumberFormat="1" applyFont="1" applyFill="1" applyBorder="1" applyAlignment="1">
      <alignment horizontal="center" vertical="center" shrinkToFit="1"/>
      <protection/>
    </xf>
    <xf numFmtId="0" fontId="34" fillId="24" borderId="13" xfId="122" applyNumberFormat="1" applyFont="1" applyFill="1" applyBorder="1" applyAlignment="1">
      <alignment horizontal="center" vertical="center" shrinkToFit="1"/>
      <protection/>
    </xf>
    <xf numFmtId="0" fontId="34" fillId="24" borderId="0" xfId="122" applyFont="1" applyFill="1" applyBorder="1" applyAlignment="1">
      <alignment horizontal="center" vertical="center"/>
      <protection/>
    </xf>
    <xf numFmtId="0" fontId="35" fillId="24" borderId="0" xfId="122" applyFont="1" applyFill="1" applyBorder="1" applyAlignment="1">
      <alignment horizontal="center" vertical="center"/>
      <protection/>
    </xf>
    <xf numFmtId="0" fontId="34" fillId="24" borderId="12" xfId="97" applyFont="1" applyFill="1" applyBorder="1" applyAlignment="1">
      <alignment horizontal="center" vertical="center" shrinkToFit="1"/>
      <protection/>
    </xf>
    <xf numFmtId="0" fontId="34" fillId="24" borderId="16" xfId="97" applyFont="1" applyFill="1" applyBorder="1" applyAlignment="1">
      <alignment horizontal="center" vertical="center" wrapText="1"/>
      <protection/>
    </xf>
    <xf numFmtId="188" fontId="34" fillId="24" borderId="12" xfId="122" applyNumberFormat="1" applyFont="1" applyFill="1" applyBorder="1" applyAlignment="1">
      <alignment horizontal="center" vertical="center" shrinkToFit="1"/>
      <protection/>
    </xf>
    <xf numFmtId="0" fontId="34" fillId="24" borderId="29" xfId="97" applyFont="1" applyFill="1" applyBorder="1" applyAlignment="1">
      <alignment horizontal="center" vertical="center" wrapText="1"/>
      <protection/>
    </xf>
    <xf numFmtId="188" fontId="34" fillId="24" borderId="17" xfId="122" applyNumberFormat="1" applyFont="1" applyFill="1" applyBorder="1" applyAlignment="1">
      <alignment horizontal="center" vertical="center" shrinkToFit="1"/>
      <protection/>
    </xf>
    <xf numFmtId="0" fontId="34" fillId="24" borderId="17" xfId="122" applyNumberFormat="1" applyFont="1" applyFill="1" applyBorder="1" applyAlignment="1">
      <alignment horizontal="center" vertical="center" shrinkToFit="1"/>
      <protection/>
    </xf>
    <xf numFmtId="0" fontId="34" fillId="24" borderId="19" xfId="122" applyNumberFormat="1" applyFont="1" applyFill="1" applyBorder="1" applyAlignment="1">
      <alignment horizontal="center" vertical="center" shrinkToFit="1"/>
      <protection/>
    </xf>
    <xf numFmtId="0" fontId="34" fillId="24" borderId="38" xfId="122" applyFont="1" applyFill="1" applyBorder="1" applyAlignment="1">
      <alignment horizontal="center" vertical="center"/>
      <protection/>
    </xf>
    <xf numFmtId="188" fontId="34" fillId="24" borderId="39" xfId="122" applyNumberFormat="1" applyFont="1" applyFill="1" applyBorder="1" applyAlignment="1">
      <alignment horizontal="center" vertical="center" shrinkToFit="1"/>
      <protection/>
    </xf>
    <xf numFmtId="0" fontId="34" fillId="24" borderId="39" xfId="122" applyNumberFormat="1" applyFont="1" applyFill="1" applyBorder="1" applyAlignment="1">
      <alignment horizontal="center" vertical="center" shrinkToFit="1"/>
      <protection/>
    </xf>
    <xf numFmtId="0" fontId="34" fillId="24" borderId="40" xfId="122" applyFont="1" applyFill="1" applyBorder="1" applyAlignment="1">
      <alignment horizontal="center" vertical="center"/>
      <protection/>
    </xf>
    <xf numFmtId="0" fontId="34" fillId="24" borderId="12" xfId="122" applyFont="1" applyFill="1" applyBorder="1" applyAlignment="1">
      <alignment horizontal="center" vertical="center" shrinkToFit="1"/>
      <protection/>
    </xf>
    <xf numFmtId="0" fontId="34" fillId="24" borderId="13" xfId="122" applyFont="1" applyFill="1" applyBorder="1" applyAlignment="1">
      <alignment horizontal="center" vertical="center" shrinkToFit="1"/>
      <protection/>
    </xf>
    <xf numFmtId="188" fontId="34" fillId="24" borderId="41" xfId="122" applyNumberFormat="1" applyFont="1" applyFill="1" applyBorder="1" applyAlignment="1">
      <alignment horizontal="center" vertical="center" shrinkToFit="1"/>
      <protection/>
    </xf>
    <xf numFmtId="0" fontId="34" fillId="24" borderId="41" xfId="122" applyNumberFormat="1" applyFont="1" applyFill="1" applyBorder="1" applyAlignment="1">
      <alignment horizontal="center" vertical="center" shrinkToFit="1"/>
      <protection/>
    </xf>
    <xf numFmtId="0" fontId="34" fillId="24" borderId="42" xfId="122" applyNumberFormat="1" applyFont="1" applyFill="1" applyBorder="1" applyAlignment="1">
      <alignment horizontal="center" vertical="center" shrinkToFit="1"/>
      <protection/>
    </xf>
    <xf numFmtId="188" fontId="34" fillId="24" borderId="21" xfId="122" applyNumberFormat="1" applyFont="1" applyFill="1" applyBorder="1" applyAlignment="1">
      <alignment horizontal="center" vertical="center" shrinkToFit="1"/>
      <protection/>
    </xf>
    <xf numFmtId="0" fontId="34" fillId="24" borderId="0" xfId="122" applyNumberFormat="1" applyFont="1" applyFill="1" applyBorder="1" applyAlignment="1">
      <alignment horizontal="center" vertical="center" shrinkToFit="1"/>
      <protection/>
    </xf>
    <xf numFmtId="0" fontId="34" fillId="24" borderId="17" xfId="122" applyFont="1" applyFill="1" applyBorder="1" applyAlignment="1">
      <alignment horizontal="center" vertical="center" shrinkToFit="1"/>
      <protection/>
    </xf>
    <xf numFmtId="0" fontId="34" fillId="24" borderId="19" xfId="122" applyFont="1" applyFill="1" applyBorder="1" applyAlignment="1">
      <alignment horizontal="center" vertical="center" shrinkToFit="1"/>
      <protection/>
    </xf>
    <xf numFmtId="0" fontId="34" fillId="24" borderId="39" xfId="122" applyFont="1" applyFill="1" applyBorder="1" applyAlignment="1">
      <alignment horizontal="center" vertical="center" shrinkToFit="1"/>
      <protection/>
    </xf>
    <xf numFmtId="0" fontId="34" fillId="24" borderId="43" xfId="122" applyNumberFormat="1" applyFont="1" applyFill="1" applyBorder="1" applyAlignment="1">
      <alignment horizontal="center" vertical="center" shrinkToFit="1"/>
      <protection/>
    </xf>
    <xf numFmtId="0" fontId="34" fillId="24" borderId="41" xfId="122" applyFont="1" applyFill="1" applyBorder="1" applyAlignment="1">
      <alignment horizontal="center" vertical="center" shrinkToFit="1"/>
      <protection/>
    </xf>
    <xf numFmtId="0" fontId="34" fillId="24" borderId="44" xfId="122" applyFont="1" applyFill="1" applyBorder="1" applyAlignment="1">
      <alignment horizontal="center" vertical="center"/>
      <protection/>
    </xf>
    <xf numFmtId="188" fontId="34" fillId="24" borderId="14" xfId="122" applyNumberFormat="1" applyFont="1" applyFill="1" applyBorder="1" applyAlignment="1">
      <alignment horizontal="center" vertical="center" shrinkToFit="1"/>
      <protection/>
    </xf>
    <xf numFmtId="0" fontId="34" fillId="24" borderId="14" xfId="122" applyNumberFormat="1" applyFont="1" applyFill="1" applyBorder="1" applyAlignment="1">
      <alignment horizontal="center" vertical="center" shrinkToFit="1"/>
      <protection/>
    </xf>
    <xf numFmtId="0" fontId="34" fillId="24" borderId="15" xfId="122" applyNumberFormat="1" applyFont="1" applyFill="1" applyBorder="1" applyAlignment="1">
      <alignment horizontal="center" vertical="center" shrinkToFit="1"/>
      <protection/>
    </xf>
    <xf numFmtId="0" fontId="2" fillId="0" borderId="12" xfId="0" applyFont="1" applyFill="1" applyBorder="1" applyAlignment="1">
      <alignment vertical="center"/>
    </xf>
    <xf numFmtId="0" fontId="42" fillId="0" borderId="17" xfId="124" applyNumberFormat="1" applyFont="1" applyFill="1" applyBorder="1" applyAlignment="1">
      <alignment horizontal="center" vertical="center" shrinkToFit="1"/>
      <protection/>
    </xf>
    <xf numFmtId="0" fontId="2" fillId="0" borderId="2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4" fillId="0" borderId="12" xfId="125" applyNumberFormat="1" applyFont="1" applyFill="1" applyBorder="1" applyAlignment="1">
      <alignment vertical="center" shrinkToFit="1"/>
      <protection/>
    </xf>
    <xf numFmtId="0" fontId="44" fillId="0" borderId="17" xfId="125" applyNumberFormat="1" applyFont="1" applyFill="1" applyBorder="1" applyAlignment="1">
      <alignment vertical="center" shrinkToFit="1"/>
      <protection/>
    </xf>
    <xf numFmtId="0" fontId="45" fillId="24" borderId="45" xfId="104" applyFont="1" applyFill="1" applyBorder="1" applyAlignment="1">
      <alignment horizontal="center" vertical="center" shrinkToFit="1"/>
      <protection/>
    </xf>
    <xf numFmtId="0" fontId="45" fillId="24" borderId="46" xfId="104" applyFont="1" applyFill="1" applyBorder="1" applyAlignment="1">
      <alignment horizontal="center" vertical="center" wrapText="1"/>
      <protection/>
    </xf>
    <xf numFmtId="0" fontId="45" fillId="24" borderId="47" xfId="104" applyFont="1" applyFill="1" applyBorder="1" applyAlignment="1">
      <alignment horizontal="center" vertical="center" wrapText="1"/>
      <protection/>
    </xf>
    <xf numFmtId="0" fontId="45" fillId="24" borderId="12" xfId="104" applyFont="1" applyFill="1" applyBorder="1" applyAlignment="1">
      <alignment horizontal="center" vertical="center" wrapText="1"/>
      <protection/>
    </xf>
    <xf numFmtId="0" fontId="46" fillId="0" borderId="16" xfId="124" applyNumberFormat="1" applyFont="1" applyFill="1" applyBorder="1" applyAlignment="1">
      <alignment horizontal="center" vertical="center" shrinkToFit="1"/>
      <protection/>
    </xf>
    <xf numFmtId="0" fontId="46" fillId="0" borderId="13" xfId="124" applyNumberFormat="1" applyFont="1" applyFill="1" applyBorder="1" applyAlignment="1">
      <alignment horizontal="center" vertical="center" shrinkToFit="1"/>
      <protection/>
    </xf>
    <xf numFmtId="0" fontId="44" fillId="0" borderId="12" xfId="0" applyFont="1" applyFill="1" applyBorder="1" applyAlignment="1">
      <alignment vertical="center"/>
    </xf>
    <xf numFmtId="0" fontId="44" fillId="0" borderId="12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7" fillId="0" borderId="48" xfId="93" applyFont="1" applyFill="1" applyBorder="1" applyAlignment="1">
      <alignment horizontal="center" vertical="center" shrinkToFit="1"/>
      <protection/>
    </xf>
    <xf numFmtId="0" fontId="47" fillId="0" borderId="49" xfId="93" applyFont="1" applyFill="1" applyBorder="1" applyAlignment="1">
      <alignment horizontal="center" vertical="center" wrapText="1"/>
      <protection/>
    </xf>
    <xf numFmtId="0" fontId="47" fillId="0" borderId="47" xfId="93" applyFont="1" applyFill="1" applyBorder="1" applyAlignment="1">
      <alignment horizontal="center" vertical="center" shrinkToFit="1"/>
      <protection/>
    </xf>
    <xf numFmtId="0" fontId="47" fillId="0" borderId="47" xfId="93" applyFont="1" applyFill="1" applyBorder="1" applyAlignment="1">
      <alignment horizontal="center" vertical="center" wrapText="1"/>
      <protection/>
    </xf>
    <xf numFmtId="0" fontId="47" fillId="0" borderId="12" xfId="93" applyFont="1" applyFill="1" applyBorder="1" applyAlignment="1">
      <alignment horizontal="left" vertical="center" wrapText="1"/>
      <protection/>
    </xf>
    <xf numFmtId="0" fontId="47" fillId="0" borderId="12" xfId="93" applyFont="1" applyFill="1" applyBorder="1" applyAlignment="1">
      <alignment horizontal="center" vertical="center" wrapText="1"/>
      <protection/>
    </xf>
    <xf numFmtId="0" fontId="44" fillId="0" borderId="12" xfId="0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2" fillId="0" borderId="12" xfId="124" applyNumberFormat="1" applyFont="1" applyFill="1" applyBorder="1" applyAlignment="1">
      <alignment horizontal="center" vertical="center" shrinkToFit="1"/>
      <protection/>
    </xf>
    <xf numFmtId="0" fontId="42" fillId="24" borderId="12" xfId="124" applyNumberFormat="1" applyFont="1" applyFill="1" applyBorder="1" applyAlignment="1">
      <alignment horizontal="center" vertical="center" shrinkToFit="1"/>
      <protection/>
    </xf>
    <xf numFmtId="0" fontId="48" fillId="0" borderId="12" xfId="0" applyFont="1" applyBorder="1" applyAlignment="1">
      <alignment vertical="center"/>
    </xf>
    <xf numFmtId="0" fontId="47" fillId="24" borderId="48" xfId="93" applyFont="1" applyFill="1" applyBorder="1" applyAlignment="1">
      <alignment horizontal="center" vertical="center" shrinkToFit="1"/>
      <protection/>
    </xf>
    <xf numFmtId="0" fontId="47" fillId="24" borderId="50" xfId="93" applyFont="1" applyFill="1" applyBorder="1" applyAlignment="1">
      <alignment horizontal="center" vertical="center" shrinkToFit="1"/>
      <protection/>
    </xf>
    <xf numFmtId="0" fontId="47" fillId="24" borderId="47" xfId="93" applyFont="1" applyFill="1" applyBorder="1" applyAlignment="1">
      <alignment horizontal="center" vertical="center" shrinkToFit="1"/>
      <protection/>
    </xf>
    <xf numFmtId="0" fontId="47" fillId="24" borderId="12" xfId="93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vertical="center" shrinkToFit="1"/>
    </xf>
    <xf numFmtId="0" fontId="47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shrinkToFit="1"/>
    </xf>
    <xf numFmtId="0" fontId="44" fillId="0" borderId="28" xfId="0" applyFont="1" applyBorder="1" applyAlignment="1">
      <alignment horizontal="center" vertical="center" wrapText="1"/>
    </xf>
    <xf numFmtId="0" fontId="47" fillId="0" borderId="26" xfId="124" applyNumberFormat="1" applyFont="1" applyFill="1" applyBorder="1" applyAlignment="1">
      <alignment horizontal="center" vertical="center" shrinkToFit="1"/>
      <protection/>
    </xf>
    <xf numFmtId="0" fontId="49" fillId="24" borderId="10" xfId="124" applyNumberFormat="1" applyFont="1" applyFill="1" applyBorder="1" applyAlignment="1">
      <alignment horizontal="center" vertical="center" shrinkToFit="1"/>
      <protection/>
    </xf>
    <xf numFmtId="0" fontId="49" fillId="0" borderId="16" xfId="124" applyNumberFormat="1" applyFont="1" applyFill="1" applyBorder="1" applyAlignment="1">
      <alignment horizontal="center" vertical="center" shrinkToFit="1"/>
      <protection/>
    </xf>
    <xf numFmtId="0" fontId="49" fillId="24" borderId="12" xfId="124" applyNumberFormat="1" applyFont="1" applyFill="1" applyBorder="1" applyAlignment="1">
      <alignment horizontal="center" vertical="center" shrinkToFit="1"/>
      <protection/>
    </xf>
    <xf numFmtId="185" fontId="49" fillId="0" borderId="16" xfId="0" applyNumberFormat="1" applyFont="1" applyBorder="1" applyAlignment="1">
      <alignment horizontal="center" vertical="center"/>
    </xf>
    <xf numFmtId="185" fontId="50" fillId="0" borderId="12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shrinkToFit="1"/>
    </xf>
    <xf numFmtId="0" fontId="37" fillId="0" borderId="13" xfId="0" applyFont="1" applyBorder="1" applyAlignment="1">
      <alignment horizontal="center" vertical="center" shrinkToFit="1"/>
    </xf>
    <xf numFmtId="0" fontId="37" fillId="0" borderId="16" xfId="0" applyFont="1" applyBorder="1" applyAlignment="1">
      <alignment horizontal="center" vertical="center" shrinkToFit="1"/>
    </xf>
    <xf numFmtId="0" fontId="42" fillId="0" borderId="45" xfId="93" applyFont="1" applyFill="1" applyBorder="1" applyAlignment="1">
      <alignment horizontal="center" vertical="center" shrinkToFit="1"/>
      <protection/>
    </xf>
    <xf numFmtId="0" fontId="42" fillId="0" borderId="46" xfId="93" applyFont="1" applyFill="1" applyBorder="1" applyAlignment="1">
      <alignment horizontal="center" vertical="center" shrinkToFit="1"/>
      <protection/>
    </xf>
    <xf numFmtId="0" fontId="42" fillId="0" borderId="51" xfId="93" applyFont="1" applyFill="1" applyBorder="1" applyAlignment="1">
      <alignment horizontal="center" vertical="center" shrinkToFit="1"/>
      <protection/>
    </xf>
    <xf numFmtId="0" fontId="42" fillId="0" borderId="52" xfId="93" applyFont="1" applyFill="1" applyBorder="1" applyAlignment="1">
      <alignment horizontal="center" vertical="center" shrinkToFit="1"/>
      <protection/>
    </xf>
    <xf numFmtId="0" fontId="42" fillId="0" borderId="47" xfId="93" applyFont="1" applyFill="1" applyBorder="1" applyAlignment="1">
      <alignment horizontal="center" vertical="center" shrinkToFit="1"/>
      <protection/>
    </xf>
    <xf numFmtId="0" fontId="42" fillId="0" borderId="12" xfId="93" applyFont="1" applyFill="1" applyBorder="1" applyAlignment="1">
      <alignment horizontal="center" vertical="center" shrinkToFit="1"/>
      <protection/>
    </xf>
    <xf numFmtId="0" fontId="44" fillId="0" borderId="0" xfId="0" applyFont="1" applyAlignment="1">
      <alignment horizontal="left" vertical="center" shrinkToFit="1"/>
    </xf>
    <xf numFmtId="0" fontId="47" fillId="24" borderId="12" xfId="93" applyFont="1" applyFill="1" applyBorder="1" applyAlignment="1">
      <alignment horizontal="center" vertical="center" shrinkToFit="1"/>
      <protection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7" fillId="0" borderId="12" xfId="93" applyFont="1" applyFill="1" applyBorder="1" applyAlignment="1">
      <alignment horizontal="center" vertical="center" shrinkToFit="1"/>
      <protection/>
    </xf>
    <xf numFmtId="0" fontId="47" fillId="0" borderId="17" xfId="93" applyFont="1" applyFill="1" applyBorder="1" applyAlignment="1">
      <alignment horizontal="center" vertical="center" wrapText="1"/>
      <protection/>
    </xf>
    <xf numFmtId="0" fontId="43" fillId="0" borderId="12" xfId="93" applyFont="1" applyFill="1" applyBorder="1" applyAlignment="1">
      <alignment horizontal="center" vertical="center" shrinkToFit="1"/>
      <protection/>
    </xf>
    <xf numFmtId="0" fontId="43" fillId="0" borderId="12" xfId="93" applyFont="1" applyFill="1" applyBorder="1" applyAlignment="1">
      <alignment horizontal="center" vertical="center" wrapText="1"/>
      <protection/>
    </xf>
    <xf numFmtId="0" fontId="45" fillId="0" borderId="12" xfId="124" applyFont="1" applyFill="1" applyBorder="1" applyAlignment="1">
      <alignment horizontal="center" vertical="center" shrinkToFit="1"/>
      <protection/>
    </xf>
    <xf numFmtId="0" fontId="45" fillId="24" borderId="12" xfId="124" applyFont="1" applyFill="1" applyBorder="1" applyAlignment="1">
      <alignment horizontal="center" vertical="center" shrinkToFit="1"/>
      <protection/>
    </xf>
    <xf numFmtId="0" fontId="46" fillId="0" borderId="10" xfId="121" applyFont="1" applyFill="1" applyBorder="1" applyAlignment="1">
      <alignment horizontal="center" vertical="center" shrinkToFit="1"/>
      <protection/>
    </xf>
    <xf numFmtId="0" fontId="46" fillId="0" borderId="12" xfId="121" applyFont="1" applyFill="1" applyBorder="1" applyAlignment="1">
      <alignment horizontal="center" vertical="center" shrinkToFit="1"/>
      <protection/>
    </xf>
    <xf numFmtId="0" fontId="46" fillId="0" borderId="13" xfId="121" applyFont="1" applyFill="1" applyBorder="1" applyAlignment="1">
      <alignment horizontal="center" vertical="center" shrinkToFit="1"/>
      <protection/>
    </xf>
    <xf numFmtId="0" fontId="47" fillId="0" borderId="12" xfId="103" applyFont="1" applyFill="1" applyBorder="1" applyAlignment="1">
      <alignment horizontal="center" vertical="center" shrinkToFit="1"/>
      <protection/>
    </xf>
    <xf numFmtId="0" fontId="51" fillId="0" borderId="13" xfId="103" applyFont="1" applyFill="1" applyBorder="1" applyAlignment="1">
      <alignment horizontal="center" vertical="center" shrinkToFit="1"/>
      <protection/>
    </xf>
    <xf numFmtId="0" fontId="47" fillId="24" borderId="45" xfId="93" applyFont="1" applyFill="1" applyBorder="1" applyAlignment="1">
      <alignment horizontal="center" vertical="center" wrapText="1"/>
      <protection/>
    </xf>
    <xf numFmtId="0" fontId="47" fillId="24" borderId="53" xfId="93" applyFont="1" applyFill="1" applyBorder="1" applyAlignment="1">
      <alignment horizontal="center" vertical="center" wrapText="1"/>
      <protection/>
    </xf>
    <xf numFmtId="0" fontId="47" fillId="0" borderId="12" xfId="124" applyNumberFormat="1" applyFont="1" applyFill="1" applyBorder="1" applyAlignment="1">
      <alignment horizontal="center" vertical="center" shrinkToFit="1"/>
      <protection/>
    </xf>
    <xf numFmtId="0" fontId="47" fillId="24" borderId="12" xfId="124" applyNumberFormat="1" applyFont="1" applyFill="1" applyBorder="1" applyAlignment="1">
      <alignment horizontal="center" vertical="center" shrinkToFit="1"/>
      <protection/>
    </xf>
    <xf numFmtId="0" fontId="46" fillId="24" borderId="13" xfId="124" applyNumberFormat="1" applyFont="1" applyFill="1" applyBorder="1" applyAlignment="1">
      <alignment horizontal="center" vertical="center" shrinkToFit="1"/>
      <protection/>
    </xf>
    <xf numFmtId="0" fontId="2" fillId="0" borderId="15" xfId="0" applyFont="1" applyBorder="1" applyAlignment="1">
      <alignment horizontal="center" vertical="center"/>
    </xf>
    <xf numFmtId="0" fontId="44" fillId="0" borderId="48" xfId="93" applyFont="1" applyFill="1" applyBorder="1" applyAlignment="1">
      <alignment horizontal="center" vertical="center" shrinkToFit="1"/>
      <protection/>
    </xf>
    <xf numFmtId="0" fontId="44" fillId="0" borderId="49" xfId="93" applyFont="1" applyFill="1" applyBorder="1" applyAlignment="1">
      <alignment horizontal="center" vertical="center" wrapText="1"/>
      <protection/>
    </xf>
    <xf numFmtId="0" fontId="44" fillId="0" borderId="51" xfId="93" applyFont="1" applyFill="1" applyBorder="1" applyAlignment="1">
      <alignment horizontal="center" vertical="center" wrapText="1"/>
      <protection/>
    </xf>
    <xf numFmtId="0" fontId="44" fillId="0" borderId="52" xfId="93" applyFont="1" applyFill="1" applyBorder="1" applyAlignment="1">
      <alignment horizontal="center" vertical="center" wrapText="1"/>
      <protection/>
    </xf>
    <xf numFmtId="0" fontId="44" fillId="0" borderId="47" xfId="93" applyFont="1" applyFill="1" applyBorder="1" applyAlignment="1">
      <alignment horizontal="center" vertical="center" wrapText="1"/>
      <protection/>
    </xf>
    <xf numFmtId="0" fontId="44" fillId="0" borderId="12" xfId="93" applyFont="1" applyFill="1" applyBorder="1" applyAlignment="1">
      <alignment horizontal="center" vertical="center" wrapText="1"/>
      <protection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5" fillId="0" borderId="12" xfId="0" applyFont="1" applyFill="1" applyBorder="1" applyAlignment="1">
      <alignment horizontal="center" vertical="center" shrinkToFit="1"/>
    </xf>
    <xf numFmtId="0" fontId="45" fillId="0" borderId="12" xfId="0" applyFont="1" applyFill="1" applyBorder="1" applyAlignment="1">
      <alignment horizontal="center" vertical="center"/>
    </xf>
    <xf numFmtId="0" fontId="45" fillId="0" borderId="18" xfId="106" applyFont="1" applyFill="1" applyBorder="1" applyAlignment="1">
      <alignment horizontal="center" vertical="center" wrapText="1"/>
      <protection/>
    </xf>
    <xf numFmtId="0" fontId="45" fillId="0" borderId="12" xfId="106" applyFont="1" applyFill="1" applyBorder="1" applyAlignment="1">
      <alignment horizontal="center" vertical="center" wrapText="1"/>
      <protection/>
    </xf>
    <xf numFmtId="0" fontId="52" fillId="0" borderId="12" xfId="0" applyFont="1" applyFill="1" applyBorder="1" applyAlignment="1">
      <alignment vertical="center"/>
    </xf>
    <xf numFmtId="0" fontId="36" fillId="0" borderId="10" xfId="0" applyFont="1" applyBorder="1" applyAlignment="1">
      <alignment horizontal="center" shrinkToFit="1"/>
    </xf>
    <xf numFmtId="0" fontId="36" fillId="0" borderId="11" xfId="0" applyFont="1" applyBorder="1" applyAlignment="1">
      <alignment horizontal="center" shrinkToFit="1"/>
    </xf>
    <xf numFmtId="0" fontId="36" fillId="0" borderId="12" xfId="0" applyFont="1" applyBorder="1" applyAlignment="1">
      <alignment horizontal="center" shrinkToFit="1"/>
    </xf>
    <xf numFmtId="0" fontId="36" fillId="0" borderId="13" xfId="0" applyFont="1" applyBorder="1" applyAlignment="1">
      <alignment horizontal="center" shrinkToFit="1"/>
    </xf>
    <xf numFmtId="0" fontId="36" fillId="0" borderId="21" xfId="0" applyFont="1" applyBorder="1" applyAlignment="1">
      <alignment horizontal="center" vertical="center" shrinkToFit="1"/>
    </xf>
    <xf numFmtId="38" fontId="36" fillId="0" borderId="13" xfId="0" applyNumberFormat="1" applyFont="1" applyFill="1" applyBorder="1" applyAlignment="1" applyProtection="1">
      <alignment horizontal="center" vertical="center" shrinkToFit="1"/>
      <protection/>
    </xf>
    <xf numFmtId="184" fontId="36" fillId="0" borderId="13" xfId="128" applyNumberFormat="1" applyFont="1" applyFill="1" applyBorder="1" applyAlignment="1">
      <alignment horizontal="center" vertical="center" shrinkToFit="1"/>
    </xf>
    <xf numFmtId="0" fontId="46" fillId="0" borderId="11" xfId="121" applyFont="1" applyFill="1" applyBorder="1" applyAlignment="1">
      <alignment horizontal="center" vertical="center" shrinkToFit="1"/>
      <protection/>
    </xf>
    <xf numFmtId="0" fontId="47" fillId="0" borderId="17" xfId="103" applyFont="1" applyFill="1" applyBorder="1" applyAlignment="1">
      <alignment horizontal="center" vertical="center" shrinkToFit="1"/>
      <protection/>
    </xf>
    <xf numFmtId="0" fontId="51" fillId="0" borderId="19" xfId="103" applyFont="1" applyFill="1" applyBorder="1" applyAlignment="1">
      <alignment horizontal="center" vertical="center" shrinkToFit="1"/>
      <protection/>
    </xf>
    <xf numFmtId="0" fontId="50" fillId="24" borderId="22" xfId="0" applyFont="1" applyFill="1" applyBorder="1" applyAlignment="1" applyProtection="1">
      <alignment horizontal="center" vertical="center" shrinkToFit="1"/>
      <protection locked="0"/>
    </xf>
    <xf numFmtId="0" fontId="50" fillId="24" borderId="13" xfId="0" applyFont="1" applyFill="1" applyBorder="1" applyAlignment="1" applyProtection="1">
      <alignment horizontal="center" vertical="center" shrinkToFit="1"/>
      <protection locked="0"/>
    </xf>
    <xf numFmtId="0" fontId="47" fillId="0" borderId="17" xfId="93" applyFont="1" applyFill="1" applyBorder="1" applyAlignment="1">
      <alignment horizontal="center" vertical="center" shrinkToFit="1"/>
      <protection/>
    </xf>
    <xf numFmtId="0" fontId="50" fillId="0" borderId="54" xfId="0" applyFont="1" applyFill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45" fillId="0" borderId="21" xfId="0" applyFont="1" applyFill="1" applyBorder="1" applyAlignment="1">
      <alignment horizontal="center" vertical="center"/>
    </xf>
    <xf numFmtId="0" fontId="47" fillId="24" borderId="46" xfId="93" applyFont="1" applyFill="1" applyBorder="1" applyAlignment="1">
      <alignment horizontal="center" vertical="center" shrinkToFit="1"/>
      <protection/>
    </xf>
    <xf numFmtId="0" fontId="47" fillId="24" borderId="52" xfId="93" applyFont="1" applyFill="1" applyBorder="1" applyAlignment="1">
      <alignment horizontal="center" vertical="center" shrinkToFit="1"/>
      <protection/>
    </xf>
    <xf numFmtId="0" fontId="44" fillId="24" borderId="12" xfId="93" applyFont="1" applyFill="1" applyBorder="1" applyAlignment="1">
      <alignment horizontal="center" vertical="center" shrinkToFit="1"/>
      <protection/>
    </xf>
    <xf numFmtId="0" fontId="44" fillId="0" borderId="12" xfId="125" applyNumberFormat="1" applyFont="1" applyFill="1" applyBorder="1" applyAlignment="1">
      <alignment horizontal="right" vertical="center" shrinkToFit="1"/>
      <protection/>
    </xf>
    <xf numFmtId="0" fontId="37" fillId="0" borderId="10" xfId="0" applyFont="1" applyBorder="1" applyAlignment="1">
      <alignment horizontal="center" vertical="center" shrinkToFit="1"/>
    </xf>
    <xf numFmtId="0" fontId="37" fillId="0" borderId="11" xfId="0" applyFont="1" applyBorder="1" applyAlignment="1">
      <alignment horizontal="center" vertical="center" shrinkToFit="1"/>
    </xf>
    <xf numFmtId="0" fontId="45" fillId="0" borderId="21" xfId="0" applyFont="1" applyFill="1" applyBorder="1" applyAlignment="1">
      <alignment horizontal="center" vertical="center" shrinkToFit="1"/>
    </xf>
    <xf numFmtId="0" fontId="37" fillId="0" borderId="0" xfId="0" applyFont="1" applyAlignment="1">
      <alignment vertical="center" shrinkToFit="1"/>
    </xf>
    <xf numFmtId="0" fontId="45" fillId="24" borderId="56" xfId="124" applyNumberFormat="1" applyFont="1" applyFill="1" applyBorder="1" applyAlignment="1">
      <alignment horizontal="center" vertical="center" shrinkToFit="1"/>
      <protection/>
    </xf>
    <xf numFmtId="0" fontId="53" fillId="0" borderId="12" xfId="0" applyFont="1" applyBorder="1" applyAlignment="1">
      <alignment vertical="center" shrinkToFit="1"/>
    </xf>
    <xf numFmtId="0" fontId="43" fillId="0" borderId="12" xfId="124" applyFont="1" applyFill="1" applyBorder="1" applyAlignment="1">
      <alignment horizontal="center" vertical="center" shrinkToFit="1"/>
      <protection/>
    </xf>
    <xf numFmtId="0" fontId="43" fillId="24" borderId="56" xfId="124" applyFont="1" applyFill="1" applyBorder="1" applyAlignment="1">
      <alignment horizontal="center" vertical="center" shrinkToFit="1"/>
      <protection/>
    </xf>
    <xf numFmtId="0" fontId="48" fillId="0" borderId="0" xfId="0" applyFont="1" applyAlignment="1">
      <alignment vertical="center"/>
    </xf>
    <xf numFmtId="0" fontId="34" fillId="24" borderId="57" xfId="122" applyFont="1" applyFill="1" applyBorder="1" applyAlignment="1">
      <alignment horizontal="center" vertical="center" shrinkToFit="1"/>
      <protection/>
    </xf>
    <xf numFmtId="0" fontId="34" fillId="24" borderId="58" xfId="122" applyFont="1" applyFill="1" applyBorder="1" applyAlignment="1">
      <alignment horizontal="center" vertical="center" shrinkToFit="1"/>
      <protection/>
    </xf>
    <xf numFmtId="0" fontId="34" fillId="24" borderId="59" xfId="122" applyFont="1" applyFill="1" applyBorder="1" applyAlignment="1">
      <alignment horizontal="center" vertical="center" shrinkToFit="1"/>
      <protection/>
    </xf>
    <xf numFmtId="0" fontId="34" fillId="24" borderId="55" xfId="122" applyFont="1" applyFill="1" applyBorder="1" applyAlignment="1">
      <alignment horizontal="center" vertical="center" shrinkToFit="1"/>
      <protection/>
    </xf>
    <xf numFmtId="0" fontId="34" fillId="24" borderId="60" xfId="122" applyFont="1" applyFill="1" applyBorder="1" applyAlignment="1">
      <alignment horizontal="center" vertical="center" shrinkToFit="1"/>
      <protection/>
    </xf>
    <xf numFmtId="0" fontId="34" fillId="24" borderId="61" xfId="122" applyFont="1" applyFill="1" applyBorder="1" applyAlignment="1">
      <alignment horizontal="center" vertical="center" shrinkToFit="1"/>
      <protection/>
    </xf>
    <xf numFmtId="0" fontId="34" fillId="24" borderId="0" xfId="122" applyFont="1" applyFill="1" applyAlignment="1">
      <alignment horizontal="center" vertical="center" shrinkToFit="1"/>
      <protection/>
    </xf>
    <xf numFmtId="0" fontId="34" fillId="24" borderId="0" xfId="122" applyFont="1" applyFill="1" applyBorder="1" applyAlignment="1">
      <alignment horizontal="center" vertical="center"/>
      <protection/>
    </xf>
    <xf numFmtId="0" fontId="35" fillId="24" borderId="0" xfId="122" applyFont="1" applyFill="1" applyBorder="1" applyAlignment="1">
      <alignment horizontal="center" vertical="center"/>
      <protection/>
    </xf>
    <xf numFmtId="0" fontId="34" fillId="24" borderId="12" xfId="97" applyFont="1" applyFill="1" applyBorder="1" applyAlignment="1">
      <alignment horizontal="center" vertical="center" wrapText="1"/>
      <protection/>
    </xf>
    <xf numFmtId="0" fontId="34" fillId="24" borderId="12" xfId="97" applyFont="1" applyFill="1" applyBorder="1" applyAlignment="1">
      <alignment horizontal="center"/>
      <protection/>
    </xf>
    <xf numFmtId="0" fontId="34" fillId="24" borderId="12" xfId="97" applyFont="1" applyFill="1" applyBorder="1" applyAlignment="1">
      <alignment horizontal="center" vertical="center" wrapText="1" shrinkToFit="1"/>
      <protection/>
    </xf>
    <xf numFmtId="0" fontId="34" fillId="24" borderId="62" xfId="97" applyFont="1" applyFill="1" applyBorder="1" applyAlignment="1">
      <alignment horizontal="center" vertical="center"/>
      <protection/>
    </xf>
    <xf numFmtId="0" fontId="34" fillId="24" borderId="23" xfId="97" applyFont="1" applyFill="1" applyBorder="1" applyAlignment="1">
      <alignment horizontal="center" vertical="center"/>
      <protection/>
    </xf>
    <xf numFmtId="0" fontId="34" fillId="24" borderId="63" xfId="97" applyFont="1" applyFill="1" applyBorder="1" applyAlignment="1">
      <alignment horizontal="center" vertical="center"/>
      <protection/>
    </xf>
    <xf numFmtId="0" fontId="34" fillId="24" borderId="21" xfId="97" applyFont="1" applyFill="1" applyBorder="1" applyAlignment="1">
      <alignment horizontal="center" vertical="center"/>
      <protection/>
    </xf>
    <xf numFmtId="0" fontId="34" fillId="24" borderId="55" xfId="97" applyFont="1" applyFill="1" applyBorder="1" applyAlignment="1">
      <alignment horizontal="center" vertical="center"/>
      <protection/>
    </xf>
    <xf numFmtId="0" fontId="34" fillId="24" borderId="26" xfId="97" applyFont="1" applyFill="1" applyBorder="1" applyAlignment="1">
      <alignment horizontal="center" vertical="center" wrapText="1" shrinkToFit="1"/>
      <protection/>
    </xf>
    <xf numFmtId="0" fontId="34" fillId="24" borderId="16" xfId="97" applyFont="1" applyFill="1" applyBorder="1" applyAlignment="1">
      <alignment horizontal="center" vertical="center" wrapText="1" shrinkToFit="1"/>
      <protection/>
    </xf>
    <xf numFmtId="0" fontId="34" fillId="24" borderId="10" xfId="97" applyFont="1" applyFill="1" applyBorder="1" applyAlignment="1">
      <alignment horizontal="center" vertical="center" shrinkToFit="1"/>
      <protection/>
    </xf>
    <xf numFmtId="0" fontId="34" fillId="24" borderId="12" xfId="97" applyFont="1" applyFill="1" applyBorder="1" applyAlignment="1">
      <alignment horizontal="center" vertical="center" shrinkToFit="1"/>
      <protection/>
    </xf>
    <xf numFmtId="0" fontId="34" fillId="24" borderId="10" xfId="97" applyFont="1" applyFill="1" applyBorder="1" applyAlignment="1">
      <alignment horizontal="center" vertical="center" wrapText="1" shrinkToFit="1"/>
      <protection/>
    </xf>
    <xf numFmtId="0" fontId="34" fillId="24" borderId="11" xfId="97" applyFont="1" applyFill="1" applyBorder="1" applyAlignment="1">
      <alignment horizontal="center" vertical="center" wrapText="1" shrinkToFit="1"/>
      <protection/>
    </xf>
    <xf numFmtId="0" fontId="34" fillId="24" borderId="13" xfId="97" applyFont="1" applyFill="1" applyBorder="1" applyAlignment="1">
      <alignment horizontal="center" vertical="center" wrapText="1" shrinkToFit="1"/>
      <protection/>
    </xf>
    <xf numFmtId="0" fontId="34" fillId="24" borderId="64" xfId="97" applyFont="1" applyFill="1" applyBorder="1" applyAlignment="1">
      <alignment horizontal="center" vertical="center" wrapText="1"/>
      <protection/>
    </xf>
    <xf numFmtId="0" fontId="34" fillId="24" borderId="44" xfId="97" applyFont="1" applyFill="1" applyBorder="1" applyAlignment="1">
      <alignment horizontal="center" vertical="center" wrapText="1"/>
      <protection/>
    </xf>
    <xf numFmtId="0" fontId="34" fillId="24" borderId="18" xfId="97" applyFont="1" applyFill="1" applyBorder="1" applyAlignment="1">
      <alignment horizontal="center" vertical="center" wrapText="1" shrinkToFit="1"/>
      <protection/>
    </xf>
    <xf numFmtId="0" fontId="36" fillId="0" borderId="65" xfId="121" applyFont="1" applyBorder="1" applyAlignment="1">
      <alignment horizontal="center" vertical="center" shrinkToFit="1"/>
      <protection/>
    </xf>
    <xf numFmtId="0" fontId="36" fillId="0" borderId="66" xfId="113" applyFont="1" applyBorder="1" applyAlignment="1">
      <alignment horizontal="center" vertical="center" shrinkToFit="1"/>
      <protection/>
    </xf>
    <xf numFmtId="0" fontId="36" fillId="0" borderId="67" xfId="113" applyFont="1" applyBorder="1" applyAlignment="1">
      <alignment horizontal="center" vertical="center" shrinkToFit="1"/>
      <protection/>
    </xf>
    <xf numFmtId="0" fontId="36" fillId="0" borderId="68" xfId="121" applyFont="1" applyFill="1" applyBorder="1" applyAlignment="1">
      <alignment horizontal="center" vertical="center" shrinkToFit="1"/>
      <protection/>
    </xf>
    <xf numFmtId="0" fontId="36" fillId="0" borderId="69" xfId="121" applyFont="1" applyFill="1" applyBorder="1" applyAlignment="1">
      <alignment horizontal="center" vertical="center" shrinkToFit="1"/>
      <protection/>
    </xf>
    <xf numFmtId="0" fontId="36" fillId="0" borderId="34" xfId="121" applyFont="1" applyFill="1" applyBorder="1" applyAlignment="1">
      <alignment horizontal="center" vertical="center" shrinkToFit="1"/>
      <protection/>
    </xf>
    <xf numFmtId="0" fontId="37" fillId="0" borderId="68" xfId="121" applyFont="1" applyFill="1" applyBorder="1" applyAlignment="1">
      <alignment horizontal="center" vertical="center" shrinkToFit="1"/>
      <protection/>
    </xf>
    <xf numFmtId="0" fontId="37" fillId="0" borderId="69" xfId="121" applyFont="1" applyFill="1" applyBorder="1" applyAlignment="1">
      <alignment horizontal="center" vertical="center" shrinkToFit="1"/>
      <protection/>
    </xf>
    <xf numFmtId="0" fontId="37" fillId="0" borderId="34" xfId="121" applyFont="1" applyFill="1" applyBorder="1" applyAlignment="1">
      <alignment horizontal="center" vertical="center" shrinkToFit="1"/>
      <protection/>
    </xf>
    <xf numFmtId="0" fontId="36" fillId="25" borderId="12" xfId="121" applyFont="1" applyFill="1" applyBorder="1" applyAlignment="1">
      <alignment horizontal="center" vertical="center" shrinkToFit="1"/>
      <protection/>
    </xf>
    <xf numFmtId="0" fontId="2" fillId="25" borderId="16" xfId="0" applyFont="1" applyFill="1" applyBorder="1" applyAlignment="1">
      <alignment vertical="center"/>
    </xf>
    <xf numFmtId="0" fontId="54" fillId="24" borderId="42" xfId="122" applyNumberFormat="1" applyFont="1" applyFill="1" applyBorder="1" applyAlignment="1">
      <alignment horizontal="center" vertical="center" shrinkToFit="1"/>
      <protection/>
    </xf>
    <xf numFmtId="0" fontId="43" fillId="24" borderId="12" xfId="0" applyFont="1" applyFill="1" applyBorder="1" applyAlignment="1">
      <alignment vertical="center"/>
    </xf>
  </cellXfs>
  <cellStyles count="1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1 2" xfId="22"/>
    <cellStyle name="20% - 輔色2" xfId="23"/>
    <cellStyle name="20% - 輔色2 2" xfId="24"/>
    <cellStyle name="20% - 輔色3" xfId="25"/>
    <cellStyle name="20% - 輔色3 2" xfId="26"/>
    <cellStyle name="20% - 輔色4" xfId="27"/>
    <cellStyle name="20% - 輔色4 2" xfId="28"/>
    <cellStyle name="20% - 輔色5" xfId="29"/>
    <cellStyle name="20% - 輔色5 2" xfId="30"/>
    <cellStyle name="20% - 輔色6" xfId="31"/>
    <cellStyle name="20% - 輔色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輔色1" xfId="39"/>
    <cellStyle name="40% - 輔色1 2" xfId="40"/>
    <cellStyle name="40% - 輔色2" xfId="41"/>
    <cellStyle name="40% - 輔色2 2" xfId="42"/>
    <cellStyle name="40% - 輔色3" xfId="43"/>
    <cellStyle name="40% - 輔色3 2" xfId="44"/>
    <cellStyle name="40% - 輔色4" xfId="45"/>
    <cellStyle name="40% - 輔色4 2" xfId="46"/>
    <cellStyle name="40% - 輔色5" xfId="47"/>
    <cellStyle name="40% - 輔色5 2" xfId="48"/>
    <cellStyle name="40% - 輔色6" xfId="49"/>
    <cellStyle name="40% - 輔色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輔色1" xfId="57"/>
    <cellStyle name="60% - 輔色1 2" xfId="58"/>
    <cellStyle name="60% - 輔色2" xfId="59"/>
    <cellStyle name="60% - 輔色2 2" xfId="60"/>
    <cellStyle name="60% - 輔色3" xfId="61"/>
    <cellStyle name="60% - 輔色3 2" xfId="62"/>
    <cellStyle name="60% - 輔色4" xfId="63"/>
    <cellStyle name="60% - 輔色4 2" xfId="64"/>
    <cellStyle name="60% - 輔色5" xfId="65"/>
    <cellStyle name="60% - 輔色5 2" xfId="66"/>
    <cellStyle name="60% - 輔色6" xfId="67"/>
    <cellStyle name="60% - 輔色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一般 2" xfId="92"/>
    <cellStyle name="一般 2 2" xfId="93"/>
    <cellStyle name="一般 2 2 2" xfId="94"/>
    <cellStyle name="一般 2 2 2_104太平6月菜單N學" xfId="95"/>
    <cellStyle name="一般 2 2_(開會)104.04太平菜單N學" xfId="96"/>
    <cellStyle name="一般 2 2_103年1月食材分析-審" xfId="97"/>
    <cellStyle name="一般 2 3" xfId="98"/>
    <cellStyle name="一般 2 4" xfId="99"/>
    <cellStyle name="一般 2 5" xfId="100"/>
    <cellStyle name="一般 2 6" xfId="101"/>
    <cellStyle name="一般 2_(開會)104.04太平菜單N學" xfId="102"/>
    <cellStyle name="一般 2_104太平6月菜單N學" xfId="103"/>
    <cellStyle name="一般 2_螢橋9.17-9.21(9.10)" xfId="104"/>
    <cellStyle name="一般 29" xfId="105"/>
    <cellStyle name="一般 3" xfId="106"/>
    <cellStyle name="一般 3 2" xfId="107"/>
    <cellStyle name="一般 3_2015-8.9月福星" xfId="108"/>
    <cellStyle name="一般 4" xfId="109"/>
    <cellStyle name="一般 5" xfId="110"/>
    <cellStyle name="一般 5 2" xfId="111"/>
    <cellStyle name="一般 5_2015-8.9月福星" xfId="112"/>
    <cellStyle name="一般 5_太平104.03月菜單-葷N" xfId="113"/>
    <cellStyle name="一般 6" xfId="114"/>
    <cellStyle name="一般 6 2" xfId="115"/>
    <cellStyle name="一般 6_2015-8.9月福星" xfId="116"/>
    <cellStyle name="一般 7" xfId="117"/>
    <cellStyle name="一般 7 2" xfId="118"/>
    <cellStyle name="一般 7_2015-11月福星" xfId="119"/>
    <cellStyle name="一般 8" xfId="120"/>
    <cellStyle name="一般_100年6月永安午..(1)" xfId="121"/>
    <cellStyle name="一般_103年1月食材分析-審" xfId="122"/>
    <cellStyle name="一般_10月學校明細" xfId="123"/>
    <cellStyle name="一般_Sheet1_食材分析表_食材分析表-空白" xfId="124"/>
    <cellStyle name="一般_Sheet1_食材分析表_食材分析表-空白_食材分析表_食材分析表_食材分析表_食材分析表" xfId="125"/>
    <cellStyle name="Comma" xfId="126"/>
    <cellStyle name="千分位 2" xfId="127"/>
    <cellStyle name="千分位 2 2" xfId="128"/>
    <cellStyle name="千分位 3" xfId="129"/>
    <cellStyle name="Comma [0]" xfId="130"/>
    <cellStyle name="Followed Hyperlink" xfId="131"/>
    <cellStyle name="中等" xfId="132"/>
    <cellStyle name="中等 2" xfId="133"/>
    <cellStyle name="合計" xfId="134"/>
    <cellStyle name="合計 2" xfId="135"/>
    <cellStyle name="好" xfId="136"/>
    <cellStyle name="好 2" xfId="137"/>
    <cellStyle name="Percent" xfId="138"/>
    <cellStyle name="百分比 2" xfId="139"/>
    <cellStyle name="計算方式" xfId="140"/>
    <cellStyle name="計算方式 2" xfId="141"/>
    <cellStyle name="Currency" xfId="142"/>
    <cellStyle name="Currency [0]" xfId="143"/>
    <cellStyle name="連結的儲存格" xfId="144"/>
    <cellStyle name="連結的儲存格 2" xfId="145"/>
    <cellStyle name="備註" xfId="146"/>
    <cellStyle name="備註 2" xfId="147"/>
    <cellStyle name="Hyperlink" xfId="148"/>
    <cellStyle name="說明文字" xfId="149"/>
    <cellStyle name="說明文字 2" xfId="150"/>
    <cellStyle name="輔色1" xfId="151"/>
    <cellStyle name="輔色1 2" xfId="152"/>
    <cellStyle name="輔色2" xfId="153"/>
    <cellStyle name="輔色2 2" xfId="154"/>
    <cellStyle name="輔色3" xfId="155"/>
    <cellStyle name="輔色3 2" xfId="156"/>
    <cellStyle name="輔色4" xfId="157"/>
    <cellStyle name="輔色4 2" xfId="158"/>
    <cellStyle name="輔色5" xfId="159"/>
    <cellStyle name="輔色5 2" xfId="160"/>
    <cellStyle name="輔色6" xfId="161"/>
    <cellStyle name="輔色6 2" xfId="162"/>
    <cellStyle name="標題" xfId="163"/>
    <cellStyle name="標題 1" xfId="164"/>
    <cellStyle name="標題 1 2" xfId="165"/>
    <cellStyle name="標題 2" xfId="166"/>
    <cellStyle name="標題 2 2" xfId="167"/>
    <cellStyle name="標題 3" xfId="168"/>
    <cellStyle name="標題 3 2" xfId="169"/>
    <cellStyle name="標題 4" xfId="170"/>
    <cellStyle name="標題 4 2" xfId="171"/>
    <cellStyle name="標題 5" xfId="172"/>
    <cellStyle name="輸入" xfId="173"/>
    <cellStyle name="輸入 2" xfId="174"/>
    <cellStyle name="輸出" xfId="175"/>
    <cellStyle name="輸出 2" xfId="176"/>
    <cellStyle name="檢查儲存格" xfId="177"/>
    <cellStyle name="檢查儲存格 2" xfId="178"/>
    <cellStyle name="壞" xfId="179"/>
    <cellStyle name="壞 2" xfId="180"/>
    <cellStyle name="警告文字" xfId="181"/>
    <cellStyle name="警告文字 2" xfId="18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view="pageBreakPreview" zoomScale="70" zoomScaleNormal="75" zoomScaleSheetLayoutView="70" zoomScalePageLayoutView="0" workbookViewId="0" topLeftCell="E4">
      <selection activeCell="H14" sqref="H14"/>
    </sheetView>
  </sheetViews>
  <sheetFormatPr defaultColWidth="9.00390625" defaultRowHeight="16.5"/>
  <cols>
    <col min="1" max="1" width="6.00390625" style="132" customWidth="1"/>
    <col min="2" max="2" width="9.875" style="132" customWidth="1"/>
    <col min="3" max="3" width="12.875" style="132" bestFit="1" customWidth="1"/>
    <col min="4" max="4" width="12.00390625" style="132" customWidth="1"/>
    <col min="5" max="6" width="23.625" style="132" customWidth="1"/>
    <col min="7" max="7" width="13.375" style="132" customWidth="1"/>
    <col min="8" max="8" width="23.625" style="132" customWidth="1"/>
    <col min="9" max="9" width="12.375" style="132" hidden="1" customWidth="1"/>
    <col min="10" max="17" width="9.00390625" style="132" hidden="1" customWidth="1"/>
    <col min="18" max="18" width="0" style="132" hidden="1" customWidth="1"/>
    <col min="19" max="19" width="0" style="133" hidden="1" customWidth="1"/>
    <col min="20" max="20" width="0" style="132" hidden="1" customWidth="1"/>
    <col min="21" max="16384" width="9.00390625" style="132" customWidth="1"/>
  </cols>
  <sheetData>
    <row r="1" spans="1:17" ht="27.75">
      <c r="A1" s="298" t="s">
        <v>178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300"/>
      <c r="Q1" s="300"/>
    </row>
    <row r="2" spans="1:18" ht="28.5" thickBot="1">
      <c r="A2" s="298" t="s">
        <v>0</v>
      </c>
      <c r="B2" s="299"/>
      <c r="C2" s="299"/>
      <c r="D2" s="299"/>
      <c r="E2" s="299"/>
      <c r="F2" s="299"/>
      <c r="G2" s="299"/>
      <c r="H2" s="299"/>
      <c r="I2" s="299"/>
      <c r="J2" s="301"/>
      <c r="K2" s="301"/>
      <c r="L2" s="301"/>
      <c r="M2" s="301"/>
      <c r="N2" s="301"/>
      <c r="O2" s="301"/>
      <c r="P2" s="302"/>
      <c r="Q2" s="302"/>
      <c r="R2" s="134"/>
    </row>
    <row r="3" spans="1:19" ht="27.75" customHeight="1">
      <c r="A3" s="303" t="s">
        <v>1</v>
      </c>
      <c r="B3" s="305" t="s">
        <v>2</v>
      </c>
      <c r="C3" s="307" t="s">
        <v>3</v>
      </c>
      <c r="D3" s="307" t="s">
        <v>4</v>
      </c>
      <c r="E3" s="307" t="s">
        <v>5</v>
      </c>
      <c r="F3" s="307"/>
      <c r="G3" s="307"/>
      <c r="H3" s="308" t="s">
        <v>6</v>
      </c>
      <c r="I3" s="310" t="s">
        <v>23</v>
      </c>
      <c r="J3" s="312" t="s">
        <v>7</v>
      </c>
      <c r="K3" s="295" t="s">
        <v>8</v>
      </c>
      <c r="L3" s="295" t="s">
        <v>9</v>
      </c>
      <c r="M3" s="295" t="s">
        <v>10</v>
      </c>
      <c r="N3" s="295" t="s">
        <v>11</v>
      </c>
      <c r="O3" s="295" t="s">
        <v>12</v>
      </c>
      <c r="P3" s="295" t="s">
        <v>179</v>
      </c>
      <c r="Q3" s="297" t="s">
        <v>13</v>
      </c>
      <c r="R3" s="293"/>
      <c r="S3" s="294"/>
    </row>
    <row r="4" spans="1:19" ht="27.75" customHeight="1">
      <c r="A4" s="304"/>
      <c r="B4" s="306"/>
      <c r="C4" s="297"/>
      <c r="D4" s="297"/>
      <c r="E4" s="297"/>
      <c r="F4" s="297"/>
      <c r="G4" s="297"/>
      <c r="H4" s="309"/>
      <c r="I4" s="311"/>
      <c r="J4" s="312"/>
      <c r="K4" s="295"/>
      <c r="L4" s="295"/>
      <c r="M4" s="295"/>
      <c r="N4" s="295"/>
      <c r="O4" s="296"/>
      <c r="P4" s="296"/>
      <c r="Q4" s="297"/>
      <c r="R4" s="293"/>
      <c r="S4" s="294"/>
    </row>
    <row r="5" spans="1:9" ht="46.5" customHeight="1" hidden="1" thickBot="1" thickTop="1">
      <c r="A5" s="139"/>
      <c r="B5" s="140">
        <v>42457</v>
      </c>
      <c r="C5" s="138" t="s">
        <v>180</v>
      </c>
      <c r="D5" s="129" t="s">
        <v>181</v>
      </c>
      <c r="E5" s="129" t="s">
        <v>182</v>
      </c>
      <c r="F5" s="129" t="s">
        <v>183</v>
      </c>
      <c r="G5" s="129" t="s">
        <v>184</v>
      </c>
      <c r="H5" s="130" t="s">
        <v>185</v>
      </c>
      <c r="I5" s="131"/>
    </row>
    <row r="6" spans="1:21" ht="46.5" customHeight="1" hidden="1">
      <c r="A6" s="139"/>
      <c r="B6" s="140">
        <v>42458</v>
      </c>
      <c r="C6" s="134" t="s">
        <v>186</v>
      </c>
      <c r="D6" s="134" t="s">
        <v>187</v>
      </c>
      <c r="E6" s="134" t="s">
        <v>188</v>
      </c>
      <c r="F6" s="134" t="s">
        <v>189</v>
      </c>
      <c r="G6" s="134" t="s">
        <v>184</v>
      </c>
      <c r="H6" s="135" t="s">
        <v>190</v>
      </c>
      <c r="I6" s="136"/>
      <c r="U6" s="132" t="s">
        <v>191</v>
      </c>
    </row>
    <row r="7" spans="1:9" ht="46.5" customHeight="1" hidden="1">
      <c r="A7" s="139"/>
      <c r="B7" s="140">
        <v>42459</v>
      </c>
      <c r="C7" s="134" t="s">
        <v>192</v>
      </c>
      <c r="D7" s="134" t="s">
        <v>193</v>
      </c>
      <c r="E7" s="134" t="s">
        <v>194</v>
      </c>
      <c r="F7" s="134" t="s">
        <v>195</v>
      </c>
      <c r="G7" s="134" t="s">
        <v>184</v>
      </c>
      <c r="H7" s="135" t="s">
        <v>196</v>
      </c>
      <c r="I7" s="136"/>
    </row>
    <row r="8" spans="1:21" ht="46.5" customHeight="1" hidden="1">
      <c r="A8" s="139"/>
      <c r="B8" s="140">
        <v>42460</v>
      </c>
      <c r="C8" s="134" t="s">
        <v>197</v>
      </c>
      <c r="D8" s="134" t="s">
        <v>198</v>
      </c>
      <c r="E8" s="134" t="s">
        <v>199</v>
      </c>
      <c r="F8" s="134" t="s">
        <v>200</v>
      </c>
      <c r="G8" s="134" t="s">
        <v>184</v>
      </c>
      <c r="H8" s="135" t="s">
        <v>201</v>
      </c>
      <c r="I8" s="136"/>
      <c r="U8" s="132" t="s">
        <v>202</v>
      </c>
    </row>
    <row r="9" spans="1:19" ht="55.5" customHeight="1" thickBot="1">
      <c r="A9" s="141">
        <v>1</v>
      </c>
      <c r="B9" s="142">
        <v>42461</v>
      </c>
      <c r="C9" s="143" t="s">
        <v>203</v>
      </c>
      <c r="D9" s="143" t="s">
        <v>204</v>
      </c>
      <c r="E9" s="143" t="s">
        <v>205</v>
      </c>
      <c r="F9" s="143" t="s">
        <v>255</v>
      </c>
      <c r="G9" s="143" t="s">
        <v>184</v>
      </c>
      <c r="H9" s="144" t="s">
        <v>206</v>
      </c>
      <c r="I9" s="145"/>
      <c r="S9" s="137"/>
    </row>
    <row r="10" spans="1:19" ht="55.5" customHeight="1" thickTop="1">
      <c r="A10" s="141"/>
      <c r="B10" s="146">
        <f aca="true" t="shared" si="0" ref="B10:B29">B5+7</f>
        <v>42464</v>
      </c>
      <c r="C10" s="147" t="s">
        <v>180</v>
      </c>
      <c r="D10" s="286" t="s">
        <v>207</v>
      </c>
      <c r="E10" s="287"/>
      <c r="F10" s="287"/>
      <c r="G10" s="287"/>
      <c r="H10" s="288"/>
      <c r="I10" s="148"/>
      <c r="S10" s="137"/>
    </row>
    <row r="11" spans="1:19" ht="55.5" customHeight="1">
      <c r="A11" s="141"/>
      <c r="B11" s="140">
        <f t="shared" si="0"/>
        <v>42465</v>
      </c>
      <c r="C11" s="134" t="s">
        <v>14</v>
      </c>
      <c r="D11" s="289" t="s">
        <v>207</v>
      </c>
      <c r="E11" s="290"/>
      <c r="F11" s="290"/>
      <c r="G11" s="290"/>
      <c r="H11" s="291"/>
      <c r="I11" s="148"/>
      <c r="S11" s="137"/>
    </row>
    <row r="12" spans="1:21" ht="55.5" customHeight="1">
      <c r="A12" s="141">
        <v>2</v>
      </c>
      <c r="B12" s="140">
        <f t="shared" si="0"/>
        <v>42466</v>
      </c>
      <c r="C12" s="134" t="s">
        <v>15</v>
      </c>
      <c r="D12" s="134" t="s">
        <v>193</v>
      </c>
      <c r="E12" s="134" t="s">
        <v>208</v>
      </c>
      <c r="F12" s="134" t="s">
        <v>209</v>
      </c>
      <c r="G12" s="149" t="s">
        <v>184</v>
      </c>
      <c r="H12" s="135" t="s">
        <v>210</v>
      </c>
      <c r="I12" s="148"/>
      <c r="S12" s="137"/>
      <c r="U12" s="132" t="s">
        <v>202</v>
      </c>
    </row>
    <row r="13" spans="1:19" ht="55.5" customHeight="1">
      <c r="A13" s="141">
        <v>3</v>
      </c>
      <c r="B13" s="140">
        <f t="shared" si="0"/>
        <v>42467</v>
      </c>
      <c r="C13" s="134" t="s">
        <v>16</v>
      </c>
      <c r="D13" s="149" t="s">
        <v>181</v>
      </c>
      <c r="E13" s="149" t="s">
        <v>211</v>
      </c>
      <c r="F13" s="149" t="s">
        <v>212</v>
      </c>
      <c r="G13" s="149" t="s">
        <v>259</v>
      </c>
      <c r="H13" s="150" t="s">
        <v>213</v>
      </c>
      <c r="I13" s="148"/>
      <c r="S13" s="137"/>
    </row>
    <row r="14" spans="1:21" ht="55.5" customHeight="1" thickBot="1">
      <c r="A14" s="141">
        <v>4</v>
      </c>
      <c r="B14" s="151">
        <f t="shared" si="0"/>
        <v>42468</v>
      </c>
      <c r="C14" s="152" t="s">
        <v>17</v>
      </c>
      <c r="D14" s="152" t="s">
        <v>214</v>
      </c>
      <c r="E14" s="152" t="s">
        <v>215</v>
      </c>
      <c r="F14" s="152" t="s">
        <v>216</v>
      </c>
      <c r="G14" s="152" t="s">
        <v>184</v>
      </c>
      <c r="H14" s="324" t="s">
        <v>303</v>
      </c>
      <c r="I14" s="145"/>
      <c r="S14" s="137"/>
      <c r="U14" s="132" t="s">
        <v>191</v>
      </c>
    </row>
    <row r="15" spans="1:19" ht="55.5" customHeight="1" thickTop="1">
      <c r="A15" s="141">
        <v>5</v>
      </c>
      <c r="B15" s="154">
        <f t="shared" si="0"/>
        <v>42471</v>
      </c>
      <c r="C15" s="129" t="s">
        <v>180</v>
      </c>
      <c r="D15" s="129" t="s">
        <v>217</v>
      </c>
      <c r="E15" s="129" t="s">
        <v>218</v>
      </c>
      <c r="F15" s="129" t="s">
        <v>219</v>
      </c>
      <c r="G15" s="129" t="s">
        <v>184</v>
      </c>
      <c r="H15" s="130" t="s">
        <v>260</v>
      </c>
      <c r="I15" s="148"/>
      <c r="S15" s="137"/>
    </row>
    <row r="16" spans="1:21" ht="55.5" customHeight="1">
      <c r="A16" s="141">
        <v>6</v>
      </c>
      <c r="B16" s="140">
        <f t="shared" si="0"/>
        <v>42472</v>
      </c>
      <c r="C16" s="134" t="s">
        <v>14</v>
      </c>
      <c r="D16" s="149" t="s">
        <v>220</v>
      </c>
      <c r="E16" s="149" t="s">
        <v>301</v>
      </c>
      <c r="F16" s="134" t="s">
        <v>221</v>
      </c>
      <c r="G16" s="149" t="s">
        <v>184</v>
      </c>
      <c r="H16" s="135" t="s">
        <v>261</v>
      </c>
      <c r="I16" s="148"/>
      <c r="S16" s="137"/>
      <c r="U16" s="132" t="s">
        <v>202</v>
      </c>
    </row>
    <row r="17" spans="1:19" ht="55.5" customHeight="1">
      <c r="A17" s="141">
        <v>7</v>
      </c>
      <c r="B17" s="140">
        <f t="shared" si="0"/>
        <v>42473</v>
      </c>
      <c r="C17" s="134" t="s">
        <v>15</v>
      </c>
      <c r="D17" s="134" t="s">
        <v>181</v>
      </c>
      <c r="E17" s="134" t="s">
        <v>222</v>
      </c>
      <c r="F17" s="134" t="s">
        <v>223</v>
      </c>
      <c r="G17" s="149" t="s">
        <v>184</v>
      </c>
      <c r="H17" s="135" t="s">
        <v>262</v>
      </c>
      <c r="I17" s="148"/>
      <c r="S17" s="155"/>
    </row>
    <row r="18" spans="1:21" ht="55.5" customHeight="1">
      <c r="A18" s="141">
        <v>8</v>
      </c>
      <c r="B18" s="140">
        <f t="shared" si="0"/>
        <v>42474</v>
      </c>
      <c r="C18" s="134" t="s">
        <v>16</v>
      </c>
      <c r="D18" s="134" t="s">
        <v>224</v>
      </c>
      <c r="E18" s="134" t="s">
        <v>225</v>
      </c>
      <c r="F18" s="134" t="s">
        <v>226</v>
      </c>
      <c r="G18" s="149" t="s">
        <v>184</v>
      </c>
      <c r="H18" s="135" t="s">
        <v>263</v>
      </c>
      <c r="I18" s="148"/>
      <c r="S18" s="137"/>
      <c r="U18" s="132" t="s">
        <v>191</v>
      </c>
    </row>
    <row r="19" spans="1:19" ht="55.5" customHeight="1" thickBot="1">
      <c r="A19" s="141">
        <v>9</v>
      </c>
      <c r="B19" s="142">
        <f t="shared" si="0"/>
        <v>42475</v>
      </c>
      <c r="C19" s="143" t="s">
        <v>17</v>
      </c>
      <c r="D19" s="156" t="s">
        <v>193</v>
      </c>
      <c r="E19" s="156" t="s">
        <v>227</v>
      </c>
      <c r="F19" s="156" t="s">
        <v>228</v>
      </c>
      <c r="G19" s="143" t="s">
        <v>259</v>
      </c>
      <c r="H19" s="157" t="s">
        <v>264</v>
      </c>
      <c r="I19" s="145"/>
      <c r="S19" s="137"/>
    </row>
    <row r="20" spans="1:19" ht="55.5" customHeight="1" thickTop="1">
      <c r="A20" s="141">
        <v>10</v>
      </c>
      <c r="B20" s="146">
        <f t="shared" si="0"/>
        <v>42478</v>
      </c>
      <c r="C20" s="147" t="s">
        <v>180</v>
      </c>
      <c r="D20" s="147" t="s">
        <v>229</v>
      </c>
      <c r="E20" s="147" t="s">
        <v>230</v>
      </c>
      <c r="F20" s="147" t="s">
        <v>265</v>
      </c>
      <c r="G20" s="158" t="s">
        <v>184</v>
      </c>
      <c r="H20" s="159" t="s">
        <v>231</v>
      </c>
      <c r="I20" s="148"/>
      <c r="S20" s="137"/>
    </row>
    <row r="21" spans="1:21" ht="55.5" customHeight="1">
      <c r="A21" s="141">
        <v>11</v>
      </c>
      <c r="B21" s="140">
        <f t="shared" si="0"/>
        <v>42479</v>
      </c>
      <c r="C21" s="134" t="s">
        <v>14</v>
      </c>
      <c r="D21" s="134" t="s">
        <v>232</v>
      </c>
      <c r="E21" s="134" t="s">
        <v>266</v>
      </c>
      <c r="F21" s="134" t="s">
        <v>233</v>
      </c>
      <c r="G21" s="149" t="s">
        <v>259</v>
      </c>
      <c r="H21" s="135" t="s">
        <v>234</v>
      </c>
      <c r="I21" s="148"/>
      <c r="S21" s="137"/>
      <c r="U21" s="292" t="s">
        <v>235</v>
      </c>
    </row>
    <row r="22" spans="1:19" ht="55.5" customHeight="1">
      <c r="A22" s="141">
        <v>12</v>
      </c>
      <c r="B22" s="140">
        <f t="shared" si="0"/>
        <v>42480</v>
      </c>
      <c r="C22" s="134" t="s">
        <v>15</v>
      </c>
      <c r="D22" s="149" t="s">
        <v>193</v>
      </c>
      <c r="E22" s="149" t="s">
        <v>236</v>
      </c>
      <c r="F22" s="149" t="s">
        <v>237</v>
      </c>
      <c r="G22" s="134" t="s">
        <v>184</v>
      </c>
      <c r="H22" s="150" t="s">
        <v>238</v>
      </c>
      <c r="I22" s="148"/>
      <c r="S22" s="137"/>
    </row>
    <row r="23" spans="1:21" ht="55.5" customHeight="1">
      <c r="A23" s="141">
        <v>13</v>
      </c>
      <c r="B23" s="140">
        <f t="shared" si="0"/>
        <v>42481</v>
      </c>
      <c r="C23" s="134" t="s">
        <v>16</v>
      </c>
      <c r="D23" s="134" t="s">
        <v>181</v>
      </c>
      <c r="E23" s="134" t="s">
        <v>239</v>
      </c>
      <c r="F23" s="134" t="s">
        <v>267</v>
      </c>
      <c r="G23" s="149" t="s">
        <v>184</v>
      </c>
      <c r="H23" s="135" t="s">
        <v>240</v>
      </c>
      <c r="I23" s="148"/>
      <c r="S23" s="137"/>
      <c r="U23" s="132" t="s">
        <v>202</v>
      </c>
    </row>
    <row r="24" spans="1:19" ht="55.5" customHeight="1" thickBot="1">
      <c r="A24" s="141">
        <v>14</v>
      </c>
      <c r="B24" s="151">
        <f t="shared" si="0"/>
        <v>42482</v>
      </c>
      <c r="C24" s="152" t="s">
        <v>17</v>
      </c>
      <c r="D24" s="160" t="s">
        <v>220</v>
      </c>
      <c r="E24" s="160" t="s">
        <v>268</v>
      </c>
      <c r="F24" s="152" t="s">
        <v>269</v>
      </c>
      <c r="G24" s="152" t="s">
        <v>184</v>
      </c>
      <c r="H24" s="153" t="s">
        <v>241</v>
      </c>
      <c r="I24" s="161"/>
      <c r="S24" s="137"/>
    </row>
    <row r="25" spans="1:21" ht="55.5" customHeight="1" thickBot="1" thickTop="1">
      <c r="A25" s="141">
        <v>15</v>
      </c>
      <c r="B25" s="154">
        <f t="shared" si="0"/>
        <v>42485</v>
      </c>
      <c r="C25" s="129" t="s">
        <v>180</v>
      </c>
      <c r="D25" s="129" t="s">
        <v>242</v>
      </c>
      <c r="E25" s="129" t="s">
        <v>243</v>
      </c>
      <c r="F25" s="129" t="s">
        <v>283</v>
      </c>
      <c r="G25" s="129" t="s">
        <v>259</v>
      </c>
      <c r="H25" s="130" t="s">
        <v>244</v>
      </c>
      <c r="I25" s="131"/>
      <c r="U25" s="132" t="s">
        <v>191</v>
      </c>
    </row>
    <row r="26" spans="1:9" ht="55.5" customHeight="1">
      <c r="A26" s="141">
        <v>16</v>
      </c>
      <c r="B26" s="140">
        <f t="shared" si="0"/>
        <v>42486</v>
      </c>
      <c r="C26" s="134" t="s">
        <v>14</v>
      </c>
      <c r="D26" s="134" t="s">
        <v>181</v>
      </c>
      <c r="E26" s="134" t="s">
        <v>256</v>
      </c>
      <c r="F26" s="134" t="s">
        <v>245</v>
      </c>
      <c r="G26" s="134" t="s">
        <v>184</v>
      </c>
      <c r="H26" s="135" t="s">
        <v>246</v>
      </c>
      <c r="I26" s="136"/>
    </row>
    <row r="27" spans="1:9" ht="55.5" customHeight="1">
      <c r="A27" s="141">
        <v>17</v>
      </c>
      <c r="B27" s="140">
        <f t="shared" si="0"/>
        <v>42487</v>
      </c>
      <c r="C27" s="134" t="s">
        <v>15</v>
      </c>
      <c r="D27" s="134" t="s">
        <v>198</v>
      </c>
      <c r="E27" s="134" t="s">
        <v>247</v>
      </c>
      <c r="F27" s="134" t="s">
        <v>248</v>
      </c>
      <c r="G27" s="134" t="s">
        <v>184</v>
      </c>
      <c r="H27" s="135" t="s">
        <v>286</v>
      </c>
      <c r="I27" s="136"/>
    </row>
    <row r="28" spans="1:9" ht="55.5" customHeight="1">
      <c r="A28" s="141">
        <v>18</v>
      </c>
      <c r="B28" s="140">
        <f t="shared" si="0"/>
        <v>42488</v>
      </c>
      <c r="C28" s="134" t="s">
        <v>16</v>
      </c>
      <c r="D28" s="134" t="s">
        <v>249</v>
      </c>
      <c r="E28" s="134" t="s">
        <v>250</v>
      </c>
      <c r="F28" s="134" t="s">
        <v>251</v>
      </c>
      <c r="G28" s="134" t="s">
        <v>184</v>
      </c>
      <c r="H28" s="135" t="s">
        <v>252</v>
      </c>
      <c r="I28" s="136"/>
    </row>
    <row r="29" spans="1:21" ht="55.5" customHeight="1" thickBot="1">
      <c r="A29" s="141">
        <v>19</v>
      </c>
      <c r="B29" s="162">
        <f t="shared" si="0"/>
        <v>42489</v>
      </c>
      <c r="C29" s="163" t="s">
        <v>17</v>
      </c>
      <c r="D29" s="163" t="s">
        <v>270</v>
      </c>
      <c r="E29" s="163" t="s">
        <v>253</v>
      </c>
      <c r="F29" s="163" t="s">
        <v>257</v>
      </c>
      <c r="G29" s="163" t="s">
        <v>184</v>
      </c>
      <c r="H29" s="164" t="s">
        <v>254</v>
      </c>
      <c r="U29" s="132" t="s">
        <v>202</v>
      </c>
    </row>
    <row r="34" ht="27.75">
      <c r="U34" s="155"/>
    </row>
  </sheetData>
  <sheetProtection/>
  <mergeCells count="19">
    <mergeCell ref="A1:Q1"/>
    <mergeCell ref="A2:Q2"/>
    <mergeCell ref="A3:A4"/>
    <mergeCell ref="B3:B4"/>
    <mergeCell ref="C3:C4"/>
    <mergeCell ref="D3:D4"/>
    <mergeCell ref="E3:G4"/>
    <mergeCell ref="H3:H4"/>
    <mergeCell ref="I3:I4"/>
    <mergeCell ref="J3:J4"/>
    <mergeCell ref="R3:R4"/>
    <mergeCell ref="S3:S4"/>
    <mergeCell ref="K3:K4"/>
    <mergeCell ref="L3:L4"/>
    <mergeCell ref="M3:M4"/>
    <mergeCell ref="N3:N4"/>
    <mergeCell ref="O3:O4"/>
    <mergeCell ref="Q3:Q4"/>
    <mergeCell ref="P3:P4"/>
  </mergeCells>
  <printOptions/>
  <pageMargins left="0.15748031496062992" right="0.2362204724409449" top="0.31496062992125984" bottom="0.31496062992125984" header="0.31496062992125984" footer="0.31496062992125984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5"/>
  <sheetViews>
    <sheetView tabSelected="1" view="pageBreakPreview" zoomScale="75" zoomScaleSheetLayoutView="75" workbookViewId="0" topLeftCell="A118">
      <selection activeCell="H135" sqref="H135"/>
    </sheetView>
  </sheetViews>
  <sheetFormatPr defaultColWidth="9.125" defaultRowHeight="16.5"/>
  <cols>
    <col min="1" max="3" width="9.125" style="1" customWidth="1"/>
    <col min="4" max="4" width="4.125" style="1" customWidth="1"/>
    <col min="5" max="5" width="2.00390625" style="1" customWidth="1"/>
    <col min="6" max="8" width="9.125" style="1" customWidth="1"/>
    <col min="9" max="9" width="4.125" style="1" customWidth="1"/>
    <col min="10" max="10" width="2.00390625" style="1" customWidth="1"/>
    <col min="11" max="13" width="9.125" style="1" customWidth="1"/>
    <col min="14" max="14" width="4.125" style="1" customWidth="1"/>
    <col min="15" max="15" width="2.00390625" style="1" customWidth="1"/>
    <col min="16" max="18" width="9.125" style="1" customWidth="1"/>
    <col min="19" max="19" width="4.125" style="1" customWidth="1"/>
    <col min="20" max="20" width="2.00390625" style="1" customWidth="1"/>
    <col min="21" max="23" width="9.125" style="1" customWidth="1"/>
    <col min="24" max="24" width="4.125" style="1" customWidth="1"/>
    <col min="25" max="16384" width="9.125" style="1" customWidth="1"/>
  </cols>
  <sheetData>
    <row r="2" spans="1:22" ht="21.75" thickBot="1">
      <c r="A2" s="2">
        <v>42457</v>
      </c>
      <c r="B2" s="1" t="s">
        <v>18</v>
      </c>
      <c r="F2" s="2">
        <f>A2+1</f>
        <v>42458</v>
      </c>
      <c r="G2" s="1" t="s">
        <v>19</v>
      </c>
      <c r="K2" s="2">
        <f>F2+1</f>
        <v>42459</v>
      </c>
      <c r="L2" s="1" t="s">
        <v>20</v>
      </c>
      <c r="P2" s="2">
        <f>K2+1</f>
        <v>42460</v>
      </c>
      <c r="Q2" s="1" t="s">
        <v>21</v>
      </c>
      <c r="U2" s="2">
        <f>P2+1</f>
        <v>42461</v>
      </c>
      <c r="V2" s="1" t="s">
        <v>22</v>
      </c>
    </row>
    <row r="3" spans="1:24" ht="21">
      <c r="A3" s="100" t="str">
        <f>'105.04月菜單'!D5</f>
        <v>白米飯</v>
      </c>
      <c r="B3" s="3"/>
      <c r="C3" s="4"/>
      <c r="D3" s="316"/>
      <c r="E3" s="101"/>
      <c r="F3" s="100" t="str">
        <f>'105.04月菜單'!D6</f>
        <v>什錦炒粿條</v>
      </c>
      <c r="G3" s="3"/>
      <c r="H3" s="4"/>
      <c r="I3" s="316"/>
      <c r="J3" s="101"/>
      <c r="K3" s="100" t="str">
        <f>'105.04月菜單'!D7</f>
        <v>糙米飯</v>
      </c>
      <c r="L3" s="3"/>
      <c r="M3" s="4"/>
      <c r="N3" s="316"/>
      <c r="O3" s="101"/>
      <c r="P3" s="100" t="str">
        <f>'105.04月菜單'!D8</f>
        <v>芝麻飯</v>
      </c>
      <c r="Q3" s="73" t="s">
        <v>41</v>
      </c>
      <c r="R3" s="74">
        <v>80</v>
      </c>
      <c r="S3" s="316"/>
      <c r="T3" s="101"/>
      <c r="U3" s="100" t="str">
        <f>'105.04月菜單'!D9</f>
        <v>地瓜飯</v>
      </c>
      <c r="V3" s="3" t="s">
        <v>41</v>
      </c>
      <c r="W3" s="4">
        <v>70</v>
      </c>
      <c r="X3" s="316"/>
    </row>
    <row r="4" spans="1:24" ht="21">
      <c r="A4" s="102"/>
      <c r="B4" s="5"/>
      <c r="C4" s="6"/>
      <c r="D4" s="317"/>
      <c r="E4" s="101"/>
      <c r="F4" s="102"/>
      <c r="G4" s="5"/>
      <c r="H4" s="6"/>
      <c r="I4" s="317"/>
      <c r="J4" s="101"/>
      <c r="K4" s="102"/>
      <c r="L4" s="5"/>
      <c r="M4" s="6"/>
      <c r="N4" s="317"/>
      <c r="O4" s="101"/>
      <c r="P4" s="102"/>
      <c r="Q4" s="70" t="s">
        <v>47</v>
      </c>
      <c r="R4" s="75"/>
      <c r="S4" s="317"/>
      <c r="T4" s="101"/>
      <c r="U4" s="102"/>
      <c r="V4" s="5" t="s">
        <v>45</v>
      </c>
      <c r="W4" s="6">
        <v>10</v>
      </c>
      <c r="X4" s="317"/>
    </row>
    <row r="5" spans="1:24" ht="21">
      <c r="A5" s="102"/>
      <c r="B5" s="5"/>
      <c r="C5" s="6"/>
      <c r="D5" s="317"/>
      <c r="E5" s="101"/>
      <c r="F5" s="102"/>
      <c r="G5" s="5"/>
      <c r="H5" s="6"/>
      <c r="I5" s="317"/>
      <c r="J5" s="101"/>
      <c r="K5" s="102"/>
      <c r="L5" s="5"/>
      <c r="M5" s="6"/>
      <c r="N5" s="317"/>
      <c r="O5" s="101"/>
      <c r="P5" s="102"/>
      <c r="Q5" s="70"/>
      <c r="R5" s="75"/>
      <c r="S5" s="317"/>
      <c r="T5" s="101"/>
      <c r="U5" s="102"/>
      <c r="V5" s="5"/>
      <c r="W5" s="6"/>
      <c r="X5" s="317"/>
    </row>
    <row r="6" spans="1:24" ht="21">
      <c r="A6" s="102"/>
      <c r="B6" s="5"/>
      <c r="C6" s="6"/>
      <c r="D6" s="317"/>
      <c r="E6" s="101"/>
      <c r="F6" s="102"/>
      <c r="G6" s="5"/>
      <c r="H6" s="6"/>
      <c r="I6" s="317"/>
      <c r="J6" s="101"/>
      <c r="K6" s="102"/>
      <c r="L6" s="5"/>
      <c r="M6" s="6"/>
      <c r="N6" s="317"/>
      <c r="O6" s="101"/>
      <c r="P6" s="102"/>
      <c r="Q6" s="71"/>
      <c r="R6" s="76"/>
      <c r="S6" s="317"/>
      <c r="T6" s="101"/>
      <c r="U6" s="102"/>
      <c r="V6" s="5"/>
      <c r="W6" s="6"/>
      <c r="X6" s="317"/>
    </row>
    <row r="7" spans="1:24" ht="21">
      <c r="A7" s="102"/>
      <c r="B7" s="5"/>
      <c r="C7" s="6"/>
      <c r="D7" s="317"/>
      <c r="E7" s="101"/>
      <c r="F7" s="102"/>
      <c r="G7" s="5"/>
      <c r="H7" s="6"/>
      <c r="I7" s="317"/>
      <c r="J7" s="101"/>
      <c r="K7" s="102"/>
      <c r="L7" s="5"/>
      <c r="M7" s="6"/>
      <c r="N7" s="317"/>
      <c r="O7" s="101"/>
      <c r="P7" s="102"/>
      <c r="Q7" s="5"/>
      <c r="R7" s="6"/>
      <c r="S7" s="317"/>
      <c r="T7" s="101"/>
      <c r="U7" s="102"/>
      <c r="V7" s="5"/>
      <c r="W7" s="6"/>
      <c r="X7" s="317"/>
    </row>
    <row r="8" spans="1:24" ht="21.75" thickBot="1">
      <c r="A8" s="103"/>
      <c r="B8" s="7"/>
      <c r="C8" s="8"/>
      <c r="D8" s="318"/>
      <c r="E8" s="101"/>
      <c r="F8" s="103"/>
      <c r="G8" s="7"/>
      <c r="H8" s="8"/>
      <c r="I8" s="318"/>
      <c r="J8" s="101"/>
      <c r="K8" s="103"/>
      <c r="L8" s="7"/>
      <c r="M8" s="8"/>
      <c r="N8" s="318"/>
      <c r="O8" s="101"/>
      <c r="P8" s="102"/>
      <c r="Q8" s="5"/>
      <c r="R8" s="6"/>
      <c r="S8" s="317"/>
      <c r="T8" s="101"/>
      <c r="U8" s="103"/>
      <c r="V8" s="7"/>
      <c r="W8" s="8"/>
      <c r="X8" s="318"/>
    </row>
    <row r="9" spans="1:24" ht="21.75" thickBot="1">
      <c r="A9" s="100" t="str">
        <f>'105.04月菜單'!E5</f>
        <v>古早味燒雞</v>
      </c>
      <c r="B9" s="9"/>
      <c r="C9" s="72"/>
      <c r="D9" s="319"/>
      <c r="E9" s="101"/>
      <c r="F9" s="100" t="str">
        <f>'105.04月菜單'!E6</f>
        <v>洋芋燉肉</v>
      </c>
      <c r="G9" s="10"/>
      <c r="H9" s="11"/>
      <c r="I9" s="319"/>
      <c r="J9" s="101"/>
      <c r="K9" s="104" t="str">
        <f>'105.04月菜單'!E7</f>
        <v>樹子蒸魚片*1 103.4.13</v>
      </c>
      <c r="L9" s="12"/>
      <c r="M9" s="13"/>
      <c r="N9" s="319"/>
      <c r="O9" s="101"/>
      <c r="P9" s="103"/>
      <c r="Q9" s="126"/>
      <c r="R9" s="120"/>
      <c r="S9" s="317"/>
      <c r="T9" s="101"/>
      <c r="U9" s="100" t="str">
        <f>'105.04月菜單'!E9</f>
        <v>鳳梨彩椒雞</v>
      </c>
      <c r="V9" s="205" t="s">
        <v>32</v>
      </c>
      <c r="W9" s="206">
        <v>10</v>
      </c>
      <c r="X9" s="319" t="s">
        <v>289</v>
      </c>
    </row>
    <row r="10" spans="1:24" ht="21">
      <c r="A10" s="107"/>
      <c r="B10" s="9"/>
      <c r="C10" s="72"/>
      <c r="D10" s="320"/>
      <c r="E10" s="101"/>
      <c r="F10" s="102"/>
      <c r="G10" s="12"/>
      <c r="H10" s="13"/>
      <c r="I10" s="320"/>
      <c r="J10" s="101"/>
      <c r="K10" s="107"/>
      <c r="L10" s="12"/>
      <c r="M10" s="13"/>
      <c r="N10" s="320"/>
      <c r="O10" s="101"/>
      <c r="P10" s="111" t="str">
        <f>'105.04月菜單'!E8</f>
        <v>紅燒豆腐</v>
      </c>
      <c r="Q10" s="105"/>
      <c r="R10" s="106"/>
      <c r="S10" s="319"/>
      <c r="T10" s="101"/>
      <c r="U10" s="102"/>
      <c r="V10" s="207" t="s">
        <v>57</v>
      </c>
      <c r="W10" s="208">
        <v>68</v>
      </c>
      <c r="X10" s="320"/>
    </row>
    <row r="11" spans="1:24" ht="21">
      <c r="A11" s="107"/>
      <c r="B11" s="5"/>
      <c r="C11" s="6"/>
      <c r="D11" s="320"/>
      <c r="E11" s="101"/>
      <c r="F11" s="102"/>
      <c r="G11" s="12"/>
      <c r="H11" s="13"/>
      <c r="I11" s="320"/>
      <c r="J11" s="101"/>
      <c r="K11" s="107"/>
      <c r="L11" s="12"/>
      <c r="M11" s="13"/>
      <c r="N11" s="320"/>
      <c r="O11" s="101"/>
      <c r="P11" s="102"/>
      <c r="Q11" s="108"/>
      <c r="R11" s="59"/>
      <c r="S11" s="320"/>
      <c r="T11" s="101"/>
      <c r="U11" s="102"/>
      <c r="V11" s="209" t="s">
        <v>106</v>
      </c>
      <c r="W11" s="210">
        <v>7</v>
      </c>
      <c r="X11" s="320"/>
    </row>
    <row r="12" spans="1:24" ht="21">
      <c r="A12" s="107"/>
      <c r="B12" s="14"/>
      <c r="C12" s="13"/>
      <c r="D12" s="320"/>
      <c r="E12" s="101"/>
      <c r="F12" s="15"/>
      <c r="G12" s="5"/>
      <c r="H12" s="6"/>
      <c r="I12" s="320"/>
      <c r="J12" s="101"/>
      <c r="K12" s="107"/>
      <c r="L12" s="12"/>
      <c r="M12" s="13"/>
      <c r="N12" s="320"/>
      <c r="O12" s="101"/>
      <c r="P12" s="102"/>
      <c r="Q12" s="108"/>
      <c r="R12" s="59"/>
      <c r="S12" s="320"/>
      <c r="T12" s="101"/>
      <c r="U12" s="102"/>
      <c r="V12" s="207" t="s">
        <v>107</v>
      </c>
      <c r="W12" s="208">
        <v>15</v>
      </c>
      <c r="X12" s="320"/>
    </row>
    <row r="13" spans="1:24" ht="21">
      <c r="A13" s="102"/>
      <c r="B13" s="5"/>
      <c r="C13" s="6"/>
      <c r="D13" s="320"/>
      <c r="E13" s="101"/>
      <c r="F13" s="102"/>
      <c r="G13" s="17"/>
      <c r="H13" s="6"/>
      <c r="I13" s="320"/>
      <c r="J13" s="101"/>
      <c r="K13" s="102"/>
      <c r="L13" s="12"/>
      <c r="M13" s="18"/>
      <c r="N13" s="320"/>
      <c r="O13" s="101"/>
      <c r="P13" s="102"/>
      <c r="Q13" s="19"/>
      <c r="R13" s="20"/>
      <c r="S13" s="320"/>
      <c r="T13" s="101"/>
      <c r="U13" s="102"/>
      <c r="V13" s="207"/>
      <c r="W13" s="208"/>
      <c r="X13" s="320"/>
    </row>
    <row r="14" spans="1:24" ht="21">
      <c r="A14" s="109"/>
      <c r="B14" s="16"/>
      <c r="C14" s="21"/>
      <c r="D14" s="320"/>
      <c r="E14" s="101"/>
      <c r="F14" s="102"/>
      <c r="G14" s="5"/>
      <c r="H14" s="6"/>
      <c r="I14" s="320"/>
      <c r="J14" s="101"/>
      <c r="K14" s="109"/>
      <c r="L14" s="22"/>
      <c r="M14" s="23"/>
      <c r="N14" s="320"/>
      <c r="O14" s="101"/>
      <c r="P14" s="109"/>
      <c r="Q14" s="24"/>
      <c r="R14" s="25"/>
      <c r="S14" s="320"/>
      <c r="T14" s="101"/>
      <c r="U14" s="102"/>
      <c r="V14" s="12"/>
      <c r="W14" s="13"/>
      <c r="X14" s="320"/>
    </row>
    <row r="15" spans="1:24" ht="21.75" thickBot="1">
      <c r="A15" s="103"/>
      <c r="B15" s="7"/>
      <c r="C15" s="8"/>
      <c r="D15" s="320"/>
      <c r="E15" s="101"/>
      <c r="F15" s="103"/>
      <c r="G15" s="26"/>
      <c r="H15" s="27"/>
      <c r="I15" s="320"/>
      <c r="J15" s="101"/>
      <c r="K15" s="103"/>
      <c r="L15" s="7"/>
      <c r="M15" s="8"/>
      <c r="N15" s="320"/>
      <c r="O15" s="101"/>
      <c r="P15" s="103"/>
      <c r="Q15" s="7"/>
      <c r="R15" s="8"/>
      <c r="S15" s="321"/>
      <c r="T15" s="101"/>
      <c r="U15" s="103"/>
      <c r="V15" s="7"/>
      <c r="W15" s="8"/>
      <c r="X15" s="320"/>
    </row>
    <row r="16" spans="1:24" ht="21">
      <c r="A16" s="100" t="str">
        <f>'105.04月菜單'!F5</f>
        <v>彩椒雙菇103.3.28</v>
      </c>
      <c r="B16" s="5"/>
      <c r="C16" s="6"/>
      <c r="D16" s="316"/>
      <c r="E16" s="101"/>
      <c r="F16" s="100" t="str">
        <f>'105.04月菜單'!F6</f>
        <v>結頭菜丸片</v>
      </c>
      <c r="G16" s="10"/>
      <c r="H16" s="11"/>
      <c r="I16" s="316"/>
      <c r="J16" s="101"/>
      <c r="K16" s="100" t="str">
        <f>'105.04月菜單'!F7</f>
        <v>魚香粉絲103.3.4</v>
      </c>
      <c r="L16" s="12"/>
      <c r="M16" s="13"/>
      <c r="N16" s="316"/>
      <c r="O16" s="101"/>
      <c r="P16" s="100" t="str">
        <f>'105.04月菜單'!F8</f>
        <v>三色蒸蛋</v>
      </c>
      <c r="Q16" s="63"/>
      <c r="R16" s="11"/>
      <c r="S16" s="316"/>
      <c r="T16" s="101"/>
      <c r="U16" s="100" t="str">
        <f>'105.04月菜單'!F9</f>
        <v>冬瓜肉片</v>
      </c>
      <c r="V16" s="277" t="s">
        <v>271</v>
      </c>
      <c r="W16" s="278">
        <v>60</v>
      </c>
      <c r="X16" s="316" t="s">
        <v>289</v>
      </c>
    </row>
    <row r="17" spans="1:24" ht="21">
      <c r="A17" s="102"/>
      <c r="B17" s="5"/>
      <c r="C17" s="6"/>
      <c r="D17" s="317"/>
      <c r="E17" s="101"/>
      <c r="F17" s="102"/>
      <c r="G17" s="12"/>
      <c r="H17" s="13"/>
      <c r="I17" s="317"/>
      <c r="J17" s="101"/>
      <c r="K17" s="102"/>
      <c r="L17" s="12"/>
      <c r="M17" s="13"/>
      <c r="N17" s="317"/>
      <c r="O17" s="101"/>
      <c r="P17" s="102"/>
      <c r="Q17" s="12"/>
      <c r="R17" s="13"/>
      <c r="S17" s="317"/>
      <c r="T17" s="101"/>
      <c r="U17" s="102"/>
      <c r="V17" s="211" t="s">
        <v>272</v>
      </c>
      <c r="W17" s="212">
        <v>10</v>
      </c>
      <c r="X17" s="317"/>
    </row>
    <row r="18" spans="1:24" ht="21">
      <c r="A18" s="102"/>
      <c r="B18" s="17"/>
      <c r="C18" s="6"/>
      <c r="D18" s="317"/>
      <c r="E18" s="101"/>
      <c r="F18" s="102"/>
      <c r="G18" s="12"/>
      <c r="H18" s="13"/>
      <c r="I18" s="317"/>
      <c r="J18" s="101"/>
      <c r="K18" s="102"/>
      <c r="L18" s="14"/>
      <c r="M18" s="13"/>
      <c r="N18" s="317"/>
      <c r="O18" s="101"/>
      <c r="P18" s="102"/>
      <c r="Q18" s="12"/>
      <c r="R18" s="13"/>
      <c r="S18" s="317"/>
      <c r="T18" s="101"/>
      <c r="U18" s="102"/>
      <c r="V18" s="211" t="s">
        <v>93</v>
      </c>
      <c r="W18" s="212">
        <v>5</v>
      </c>
      <c r="X18" s="317"/>
    </row>
    <row r="19" spans="1:24" ht="21">
      <c r="A19" s="102"/>
      <c r="B19" s="17"/>
      <c r="C19" s="6"/>
      <c r="D19" s="317"/>
      <c r="E19" s="101"/>
      <c r="F19" s="102"/>
      <c r="G19" s="5"/>
      <c r="H19" s="6"/>
      <c r="I19" s="317"/>
      <c r="J19" s="101"/>
      <c r="K19" s="102"/>
      <c r="L19" s="12"/>
      <c r="M19" s="13"/>
      <c r="N19" s="317"/>
      <c r="O19" s="101"/>
      <c r="P19" s="102"/>
      <c r="Q19" s="77"/>
      <c r="R19" s="29"/>
      <c r="S19" s="317"/>
      <c r="T19" s="101"/>
      <c r="U19" s="102"/>
      <c r="V19" s="211"/>
      <c r="W19" s="212"/>
      <c r="X19" s="317"/>
    </row>
    <row r="20" spans="1:24" ht="21.75" thickBot="1">
      <c r="A20" s="103"/>
      <c r="B20" s="30"/>
      <c r="C20" s="8"/>
      <c r="D20" s="318"/>
      <c r="E20" s="101"/>
      <c r="F20" s="103"/>
      <c r="G20" s="31"/>
      <c r="H20" s="32"/>
      <c r="I20" s="318"/>
      <c r="J20" s="101"/>
      <c r="K20" s="109"/>
      <c r="L20" s="33"/>
      <c r="M20" s="34"/>
      <c r="N20" s="318"/>
      <c r="O20" s="101"/>
      <c r="P20" s="103"/>
      <c r="Q20" s="7"/>
      <c r="R20" s="8"/>
      <c r="S20" s="318"/>
      <c r="T20" s="101"/>
      <c r="U20" s="103"/>
      <c r="V20" s="213"/>
      <c r="W20" s="212"/>
      <c r="X20" s="318"/>
    </row>
    <row r="21" spans="1:24" ht="21">
      <c r="A21" s="100" t="str">
        <f>'105.04月菜單'!G5</f>
        <v>青菜</v>
      </c>
      <c r="B21" s="35"/>
      <c r="C21" s="4"/>
      <c r="D21" s="316"/>
      <c r="E21" s="101"/>
      <c r="F21" s="111" t="str">
        <f>'105.04月菜單'!G6</f>
        <v>青菜</v>
      </c>
      <c r="G21" s="36"/>
      <c r="H21" s="37"/>
      <c r="I21" s="316"/>
      <c r="J21" s="101"/>
      <c r="K21" s="100" t="str">
        <f>'105.04月菜單'!G7</f>
        <v>青菜</v>
      </c>
      <c r="L21" s="3"/>
      <c r="M21" s="4"/>
      <c r="N21" s="316"/>
      <c r="O21" s="101"/>
      <c r="P21" s="100" t="str">
        <f>'105.04月菜單'!G8</f>
        <v>青菜</v>
      </c>
      <c r="Q21" s="3"/>
      <c r="R21" s="4"/>
      <c r="S21" s="316"/>
      <c r="T21" s="101"/>
      <c r="U21" s="112" t="str">
        <f>'105.04月菜單'!G9</f>
        <v>青菜</v>
      </c>
      <c r="V21" s="3"/>
      <c r="W21" s="4"/>
      <c r="X21" s="316"/>
    </row>
    <row r="22" spans="1:24" ht="21">
      <c r="A22" s="102"/>
      <c r="B22" s="17"/>
      <c r="C22" s="6"/>
      <c r="D22" s="317"/>
      <c r="E22" s="101"/>
      <c r="F22" s="102"/>
      <c r="G22" s="17"/>
      <c r="H22" s="6"/>
      <c r="I22" s="317"/>
      <c r="J22" s="101"/>
      <c r="K22" s="102"/>
      <c r="L22" s="17"/>
      <c r="M22" s="6"/>
      <c r="N22" s="317"/>
      <c r="O22" s="101"/>
      <c r="P22" s="102"/>
      <c r="Q22" s="17"/>
      <c r="R22" s="6"/>
      <c r="S22" s="317"/>
      <c r="T22" s="101"/>
      <c r="U22" s="102"/>
      <c r="V22" s="5"/>
      <c r="W22" s="6"/>
      <c r="X22" s="317"/>
    </row>
    <row r="23" spans="1:24" ht="21.75" thickBot="1">
      <c r="A23" s="103"/>
      <c r="B23" s="7"/>
      <c r="C23" s="8"/>
      <c r="D23" s="317"/>
      <c r="E23" s="101"/>
      <c r="F23" s="103"/>
      <c r="G23" s="7"/>
      <c r="H23" s="8"/>
      <c r="I23" s="317"/>
      <c r="J23" s="101"/>
      <c r="K23" s="103"/>
      <c r="L23" s="7"/>
      <c r="M23" s="8"/>
      <c r="N23" s="317"/>
      <c r="O23" s="101"/>
      <c r="P23" s="103"/>
      <c r="Q23" s="7"/>
      <c r="R23" s="8"/>
      <c r="S23" s="317"/>
      <c r="T23" s="101"/>
      <c r="U23" s="103"/>
      <c r="V23" s="7"/>
      <c r="W23" s="8"/>
      <c r="X23" s="317"/>
    </row>
    <row r="24" spans="1:24" ht="21">
      <c r="A24" s="100" t="str">
        <f>'105.04月菜單'!H5</f>
        <v>紅豆麥片湯</v>
      </c>
      <c r="B24" s="5"/>
      <c r="C24" s="6"/>
      <c r="D24" s="316"/>
      <c r="E24" s="101"/>
      <c r="F24" s="100" t="str">
        <f>'105.04月菜單'!H6</f>
        <v>海芽玉米湯</v>
      </c>
      <c r="G24" s="3"/>
      <c r="H24" s="4"/>
      <c r="I24" s="316"/>
      <c r="J24" s="101"/>
      <c r="K24" s="100" t="str">
        <f>'105.04月菜單'!H7</f>
        <v>味噌豆腐湯103.3.25</v>
      </c>
      <c r="L24" s="38"/>
      <c r="M24" s="39"/>
      <c r="N24" s="316"/>
      <c r="O24" s="101"/>
      <c r="P24" s="111" t="str">
        <f>'105.04月菜單'!H8</f>
        <v>三絲湯</v>
      </c>
      <c r="Q24" s="5"/>
      <c r="R24" s="6"/>
      <c r="S24" s="316"/>
      <c r="T24" s="101"/>
      <c r="U24" s="111" t="str">
        <f>'105.04月菜單'!H9</f>
        <v>羅宋湯</v>
      </c>
      <c r="V24" s="12" t="s">
        <v>108</v>
      </c>
      <c r="W24" s="13">
        <v>15</v>
      </c>
      <c r="X24" s="316" t="s">
        <v>290</v>
      </c>
    </row>
    <row r="25" spans="1:24" ht="21">
      <c r="A25" s="102"/>
      <c r="B25" s="5"/>
      <c r="C25" s="6"/>
      <c r="D25" s="317"/>
      <c r="E25" s="101"/>
      <c r="F25" s="102"/>
      <c r="G25" s="5"/>
      <c r="H25" s="6"/>
      <c r="I25" s="317"/>
      <c r="J25" s="101"/>
      <c r="K25" s="102"/>
      <c r="L25" s="40"/>
      <c r="M25" s="39"/>
      <c r="N25" s="317"/>
      <c r="O25" s="101"/>
      <c r="P25" s="102"/>
      <c r="Q25" s="17"/>
      <c r="R25" s="6"/>
      <c r="S25" s="317"/>
      <c r="T25" s="101"/>
      <c r="U25" s="102"/>
      <c r="V25" s="12" t="s">
        <v>109</v>
      </c>
      <c r="W25" s="13">
        <v>7</v>
      </c>
      <c r="X25" s="317"/>
    </row>
    <row r="26" spans="1:24" ht="21">
      <c r="A26" s="102"/>
      <c r="B26" s="9"/>
      <c r="C26" s="72"/>
      <c r="D26" s="317"/>
      <c r="E26" s="101"/>
      <c r="F26" s="102"/>
      <c r="G26" s="5"/>
      <c r="H26" s="6"/>
      <c r="I26" s="317"/>
      <c r="J26" s="101"/>
      <c r="K26" s="102"/>
      <c r="L26" s="41"/>
      <c r="M26" s="42"/>
      <c r="N26" s="317"/>
      <c r="O26" s="101"/>
      <c r="P26" s="102"/>
      <c r="Q26" s="17"/>
      <c r="R26" s="6"/>
      <c r="S26" s="317"/>
      <c r="T26" s="101"/>
      <c r="U26" s="102"/>
      <c r="V26" s="12" t="s">
        <v>110</v>
      </c>
      <c r="W26" s="13">
        <v>10</v>
      </c>
      <c r="X26" s="317"/>
    </row>
    <row r="27" spans="1:24" ht="21">
      <c r="A27" s="102"/>
      <c r="B27" s="17"/>
      <c r="C27" s="72"/>
      <c r="D27" s="317"/>
      <c r="E27" s="101"/>
      <c r="F27" s="102"/>
      <c r="G27" s="5"/>
      <c r="H27" s="6"/>
      <c r="I27" s="317"/>
      <c r="J27" s="101"/>
      <c r="K27" s="102"/>
      <c r="L27" s="41"/>
      <c r="M27" s="42"/>
      <c r="N27" s="317"/>
      <c r="O27" s="101"/>
      <c r="P27" s="102"/>
      <c r="Q27" s="5"/>
      <c r="R27" s="6"/>
      <c r="S27" s="317"/>
      <c r="T27" s="101"/>
      <c r="U27" s="102"/>
      <c r="V27" s="17"/>
      <c r="W27" s="72"/>
      <c r="X27" s="317"/>
    </row>
    <row r="28" spans="1:24" ht="21">
      <c r="A28" s="109"/>
      <c r="B28" s="113"/>
      <c r="C28" s="43"/>
      <c r="D28" s="317"/>
      <c r="E28" s="101"/>
      <c r="F28" s="109"/>
      <c r="G28" s="16"/>
      <c r="H28" s="21"/>
      <c r="I28" s="317"/>
      <c r="J28" s="101"/>
      <c r="K28" s="109"/>
      <c r="L28" s="44"/>
      <c r="M28" s="45"/>
      <c r="N28" s="317"/>
      <c r="O28" s="101"/>
      <c r="P28" s="109"/>
      <c r="Q28" s="16"/>
      <c r="R28" s="21"/>
      <c r="S28" s="317"/>
      <c r="T28" s="101"/>
      <c r="U28" s="109"/>
      <c r="V28" s="16"/>
      <c r="W28" s="21"/>
      <c r="X28" s="317"/>
    </row>
    <row r="29" spans="1:24" ht="21">
      <c r="A29" s="109"/>
      <c r="B29" s="113"/>
      <c r="C29" s="43"/>
      <c r="D29" s="317"/>
      <c r="E29" s="101"/>
      <c r="F29" s="109"/>
      <c r="G29" s="16"/>
      <c r="H29" s="21"/>
      <c r="I29" s="317"/>
      <c r="J29" s="101"/>
      <c r="K29" s="109"/>
      <c r="L29" s="44"/>
      <c r="M29" s="45"/>
      <c r="N29" s="317"/>
      <c r="O29" s="101"/>
      <c r="P29" s="109"/>
      <c r="Q29" s="16"/>
      <c r="R29" s="21"/>
      <c r="S29" s="317"/>
      <c r="T29" s="101"/>
      <c r="U29" s="109"/>
      <c r="V29" s="16"/>
      <c r="W29" s="21"/>
      <c r="X29" s="317"/>
    </row>
    <row r="30" spans="1:24" ht="21.75" thickBot="1">
      <c r="A30" s="114"/>
      <c r="B30" s="115"/>
      <c r="C30" s="46"/>
      <c r="D30" s="318"/>
      <c r="F30" s="114"/>
      <c r="G30" s="26"/>
      <c r="H30" s="27"/>
      <c r="I30" s="318"/>
      <c r="K30" s="114"/>
      <c r="L30" s="31"/>
      <c r="M30" s="32"/>
      <c r="N30" s="318"/>
      <c r="P30" s="114"/>
      <c r="Q30" s="26"/>
      <c r="R30" s="27"/>
      <c r="S30" s="318"/>
      <c r="U30" s="114"/>
      <c r="V30" s="26"/>
      <c r="W30" s="27"/>
      <c r="X30" s="318"/>
    </row>
    <row r="31" spans="1:24" ht="21.75" thickBot="1">
      <c r="A31" s="313" t="s">
        <v>23</v>
      </c>
      <c r="B31" s="314"/>
      <c r="C31" s="315"/>
      <c r="D31" s="123"/>
      <c r="F31" s="313" t="s">
        <v>23</v>
      </c>
      <c r="G31" s="314"/>
      <c r="H31" s="315"/>
      <c r="I31" s="123"/>
      <c r="K31" s="313" t="s">
        <v>23</v>
      </c>
      <c r="L31" s="314"/>
      <c r="M31" s="315"/>
      <c r="N31" s="123"/>
      <c r="P31" s="313" t="s">
        <v>23</v>
      </c>
      <c r="Q31" s="314"/>
      <c r="R31" s="315"/>
      <c r="S31" s="123"/>
      <c r="U31" s="313" t="s">
        <v>23</v>
      </c>
      <c r="V31" s="314"/>
      <c r="W31" s="315"/>
      <c r="X31" s="123"/>
    </row>
    <row r="32" spans="1:24" ht="21">
      <c r="A32" s="49"/>
      <c r="B32" s="127">
        <f aca="true" t="shared" si="0" ref="B32:X32">SUM(B3:B31)</f>
        <v>0</v>
      </c>
      <c r="C32" s="127">
        <f t="shared" si="0"/>
        <v>0</v>
      </c>
      <c r="D32" s="127">
        <f t="shared" si="0"/>
        <v>0</v>
      </c>
      <c r="E32" s="127">
        <f t="shared" si="0"/>
        <v>0</v>
      </c>
      <c r="F32" s="127">
        <f t="shared" si="0"/>
        <v>0</v>
      </c>
      <c r="G32" s="127">
        <f t="shared" si="0"/>
        <v>0</v>
      </c>
      <c r="H32" s="127">
        <f t="shared" si="0"/>
        <v>0</v>
      </c>
      <c r="I32" s="127">
        <f t="shared" si="0"/>
        <v>0</v>
      </c>
      <c r="J32" s="127">
        <f t="shared" si="0"/>
        <v>0</v>
      </c>
      <c r="K32" s="127">
        <f t="shared" si="0"/>
        <v>0</v>
      </c>
      <c r="L32" s="127">
        <f t="shared" si="0"/>
        <v>0</v>
      </c>
      <c r="M32" s="127">
        <f t="shared" si="0"/>
        <v>0</v>
      </c>
      <c r="N32" s="127">
        <f t="shared" si="0"/>
        <v>0</v>
      </c>
      <c r="O32" s="127">
        <f t="shared" si="0"/>
        <v>0</v>
      </c>
      <c r="P32" s="127">
        <f t="shared" si="0"/>
        <v>0</v>
      </c>
      <c r="Q32" s="127">
        <f t="shared" si="0"/>
        <v>0</v>
      </c>
      <c r="R32" s="127">
        <f t="shared" si="0"/>
        <v>80</v>
      </c>
      <c r="S32" s="127">
        <f t="shared" si="0"/>
        <v>0</v>
      </c>
      <c r="T32" s="127">
        <f t="shared" si="0"/>
        <v>0</v>
      </c>
      <c r="U32" s="127">
        <f t="shared" si="0"/>
        <v>0</v>
      </c>
      <c r="V32" s="127">
        <f t="shared" si="0"/>
        <v>0</v>
      </c>
      <c r="W32" s="127">
        <f t="shared" si="0"/>
        <v>287</v>
      </c>
      <c r="X32" s="127">
        <f t="shared" si="0"/>
        <v>0</v>
      </c>
    </row>
    <row r="33" spans="1:23" ht="21.75" thickBot="1">
      <c r="A33" s="2">
        <f>A2+7</f>
        <v>42464</v>
      </c>
      <c r="B33" s="1" t="s">
        <v>24</v>
      </c>
      <c r="F33" s="2">
        <f>A33+1</f>
        <v>42465</v>
      </c>
      <c r="G33" s="1" t="s">
        <v>19</v>
      </c>
      <c r="K33" s="2">
        <f>F33+1</f>
        <v>42466</v>
      </c>
      <c r="L33" s="1" t="s">
        <v>20</v>
      </c>
      <c r="P33" s="47">
        <f>K33+1</f>
        <v>42467</v>
      </c>
      <c r="Q33" s="48" t="s">
        <v>21</v>
      </c>
      <c r="R33" s="48"/>
      <c r="U33" s="2">
        <f>P33+1</f>
        <v>42468</v>
      </c>
      <c r="V33" s="1" t="s">
        <v>22</v>
      </c>
      <c r="W33" s="49"/>
    </row>
    <row r="34" spans="1:24" ht="21">
      <c r="A34" s="100" t="str">
        <f>'105.04月菜單'!D10</f>
        <v>放假</v>
      </c>
      <c r="B34" s="78"/>
      <c r="C34" s="79"/>
      <c r="D34" s="316"/>
      <c r="E34" s="101"/>
      <c r="F34" s="100" t="str">
        <f>'105.04月菜單'!D11</f>
        <v>放假</v>
      </c>
      <c r="G34" s="3"/>
      <c r="H34" s="4"/>
      <c r="I34" s="316"/>
      <c r="J34" s="101"/>
      <c r="K34" s="100" t="str">
        <f>'105.04月菜單'!D12</f>
        <v>糙米飯</v>
      </c>
      <c r="L34" s="3" t="s">
        <v>41</v>
      </c>
      <c r="M34" s="4">
        <v>70</v>
      </c>
      <c r="N34" s="316"/>
      <c r="O34" s="101"/>
      <c r="P34" s="100" t="str">
        <f>'105.04月菜單'!D13</f>
        <v>白米飯</v>
      </c>
      <c r="Q34" s="3" t="s">
        <v>41</v>
      </c>
      <c r="R34" s="4">
        <v>80</v>
      </c>
      <c r="S34" s="316"/>
      <c r="T34" s="101"/>
      <c r="U34" s="100" t="str">
        <f>'105.04月菜單'!D14</f>
        <v>肉燥乾拌麵</v>
      </c>
      <c r="V34" s="235" t="s">
        <v>42</v>
      </c>
      <c r="W34" s="236">
        <v>15</v>
      </c>
      <c r="X34" s="316" t="s">
        <v>289</v>
      </c>
    </row>
    <row r="35" spans="1:24" ht="21">
      <c r="A35" s="102"/>
      <c r="B35" s="50"/>
      <c r="C35" s="80"/>
      <c r="D35" s="317"/>
      <c r="E35" s="101"/>
      <c r="F35" s="102"/>
      <c r="G35" s="5"/>
      <c r="H35" s="6"/>
      <c r="I35" s="317"/>
      <c r="J35" s="101"/>
      <c r="K35" s="102"/>
      <c r="L35" s="5" t="s">
        <v>111</v>
      </c>
      <c r="M35" s="6">
        <v>10</v>
      </c>
      <c r="N35" s="317"/>
      <c r="O35" s="101"/>
      <c r="P35" s="102"/>
      <c r="Q35" s="5"/>
      <c r="R35" s="6"/>
      <c r="S35" s="317"/>
      <c r="T35" s="101"/>
      <c r="U35" s="102"/>
      <c r="V35" s="237" t="s">
        <v>127</v>
      </c>
      <c r="W35" s="238">
        <v>25</v>
      </c>
      <c r="X35" s="317"/>
    </row>
    <row r="36" spans="1:24" ht="21">
      <c r="A36" s="102"/>
      <c r="B36" s="50"/>
      <c r="C36" s="80"/>
      <c r="D36" s="317"/>
      <c r="E36" s="101"/>
      <c r="F36" s="102"/>
      <c r="G36" s="5"/>
      <c r="H36" s="6"/>
      <c r="I36" s="317"/>
      <c r="J36" s="101"/>
      <c r="K36" s="102"/>
      <c r="L36" s="5"/>
      <c r="M36" s="6"/>
      <c r="N36" s="317"/>
      <c r="O36" s="101"/>
      <c r="P36" s="102"/>
      <c r="Q36" s="5"/>
      <c r="R36" s="6"/>
      <c r="S36" s="317"/>
      <c r="T36" s="101"/>
      <c r="U36" s="102"/>
      <c r="V36" s="237" t="s">
        <v>128</v>
      </c>
      <c r="W36" s="238">
        <v>145</v>
      </c>
      <c r="X36" s="317"/>
    </row>
    <row r="37" spans="1:24" ht="21">
      <c r="A37" s="102"/>
      <c r="B37" s="50"/>
      <c r="C37" s="80"/>
      <c r="D37" s="317"/>
      <c r="E37" s="101"/>
      <c r="F37" s="102"/>
      <c r="G37" s="5"/>
      <c r="H37" s="6"/>
      <c r="I37" s="317"/>
      <c r="J37" s="101"/>
      <c r="K37" s="102"/>
      <c r="L37" s="5"/>
      <c r="M37" s="6"/>
      <c r="N37" s="317"/>
      <c r="O37" s="101"/>
      <c r="P37" s="102"/>
      <c r="Q37" s="5"/>
      <c r="R37" s="6"/>
      <c r="S37" s="317"/>
      <c r="T37" s="101"/>
      <c r="U37" s="102"/>
      <c r="V37" s="176" t="s">
        <v>129</v>
      </c>
      <c r="W37" s="239">
        <v>3</v>
      </c>
      <c r="X37" s="317"/>
    </row>
    <row r="38" spans="1:24" ht="21.75" thickBot="1">
      <c r="A38" s="102"/>
      <c r="B38" s="50"/>
      <c r="C38" s="80"/>
      <c r="D38" s="317"/>
      <c r="E38" s="101"/>
      <c r="F38" s="102"/>
      <c r="G38" s="5"/>
      <c r="H38" s="6"/>
      <c r="I38" s="317"/>
      <c r="J38" s="101"/>
      <c r="K38" s="102"/>
      <c r="L38" s="5"/>
      <c r="M38" s="6"/>
      <c r="N38" s="317"/>
      <c r="O38" s="101"/>
      <c r="P38" s="102"/>
      <c r="Q38" s="5"/>
      <c r="R38" s="6"/>
      <c r="S38" s="317"/>
      <c r="T38" s="101"/>
      <c r="U38" s="102"/>
      <c r="V38" s="176" t="s">
        <v>166</v>
      </c>
      <c r="W38" s="240">
        <v>10</v>
      </c>
      <c r="X38" s="317"/>
    </row>
    <row r="39" spans="1:24" ht="21.75" thickBot="1">
      <c r="A39" s="103"/>
      <c r="B39" s="83"/>
      <c r="C39" s="84"/>
      <c r="D39" s="318"/>
      <c r="E39" s="101"/>
      <c r="F39" s="103"/>
      <c r="G39" s="7"/>
      <c r="H39" s="8"/>
      <c r="I39" s="318"/>
      <c r="J39" s="101"/>
      <c r="K39" s="103"/>
      <c r="L39" s="7"/>
      <c r="M39" s="8"/>
      <c r="N39" s="318"/>
      <c r="O39" s="101"/>
      <c r="P39" s="103"/>
      <c r="Q39" s="7"/>
      <c r="R39" s="8"/>
      <c r="S39" s="318"/>
      <c r="T39" s="101"/>
      <c r="U39" s="103"/>
      <c r="V39" s="176"/>
      <c r="W39" s="240"/>
      <c r="X39" s="318"/>
    </row>
    <row r="40" spans="1:24" ht="21">
      <c r="A40" s="111">
        <f>'105.04月菜單'!E10</f>
        <v>0</v>
      </c>
      <c r="B40" s="116"/>
      <c r="C40" s="82"/>
      <c r="D40" s="319"/>
      <c r="E40" s="101"/>
      <c r="F40" s="100">
        <f>'105.04月菜單'!E11</f>
        <v>0</v>
      </c>
      <c r="G40" s="5"/>
      <c r="H40" s="6"/>
      <c r="I40" s="319"/>
      <c r="J40" s="101"/>
      <c r="K40" s="104" t="str">
        <f>'105.04月菜單'!E12</f>
        <v>五味大溪豆干</v>
      </c>
      <c r="L40" s="214" t="s">
        <v>112</v>
      </c>
      <c r="M40" s="215">
        <v>60</v>
      </c>
      <c r="N40" s="319" t="s">
        <v>291</v>
      </c>
      <c r="O40" s="101"/>
      <c r="P40" s="100" t="str">
        <f>'105.04月菜單'!E13</f>
        <v>瓜仔肉</v>
      </c>
      <c r="Q40" s="228" t="s">
        <v>119</v>
      </c>
      <c r="R40" s="229">
        <v>60</v>
      </c>
      <c r="S40" s="319" t="s">
        <v>291</v>
      </c>
      <c r="T40" s="101"/>
      <c r="U40" s="100" t="str">
        <f>'105.04月菜單'!E14</f>
        <v>椒鹽魚丁(炸)</v>
      </c>
      <c r="V40" s="12" t="s">
        <v>130</v>
      </c>
      <c r="W40" s="13">
        <v>90</v>
      </c>
      <c r="X40" s="319" t="s">
        <v>300</v>
      </c>
    </row>
    <row r="41" spans="1:24" ht="21">
      <c r="A41" s="107"/>
      <c r="B41" s="51"/>
      <c r="C41" s="81"/>
      <c r="D41" s="320"/>
      <c r="E41" s="101"/>
      <c r="F41" s="102"/>
      <c r="G41" s="5"/>
      <c r="H41" s="6"/>
      <c r="I41" s="320"/>
      <c r="J41" s="101"/>
      <c r="K41" s="107"/>
      <c r="L41" s="216" t="s">
        <v>113</v>
      </c>
      <c r="M41" s="217">
        <v>25</v>
      </c>
      <c r="N41" s="320"/>
      <c r="O41" s="101"/>
      <c r="P41" s="102"/>
      <c r="Q41" s="228" t="s">
        <v>44</v>
      </c>
      <c r="R41" s="229">
        <v>20</v>
      </c>
      <c r="S41" s="320"/>
      <c r="T41" s="101"/>
      <c r="U41" s="102"/>
      <c r="V41" s="14" t="s">
        <v>131</v>
      </c>
      <c r="W41" s="13">
        <v>30</v>
      </c>
      <c r="X41" s="320"/>
    </row>
    <row r="42" spans="1:24" ht="21">
      <c r="A42" s="107"/>
      <c r="B42" s="14"/>
      <c r="C42" s="13"/>
      <c r="D42" s="320"/>
      <c r="E42" s="101"/>
      <c r="F42" s="102"/>
      <c r="G42" s="5"/>
      <c r="H42" s="6"/>
      <c r="I42" s="320"/>
      <c r="J42" s="101"/>
      <c r="K42" s="107"/>
      <c r="L42" s="218" t="s">
        <v>114</v>
      </c>
      <c r="M42" s="218">
        <v>2</v>
      </c>
      <c r="N42" s="320"/>
      <c r="O42" s="101"/>
      <c r="P42" s="102"/>
      <c r="Q42" s="228" t="s">
        <v>120</v>
      </c>
      <c r="R42" s="229">
        <v>15</v>
      </c>
      <c r="S42" s="320"/>
      <c r="T42" s="101"/>
      <c r="U42" s="102"/>
      <c r="V42" s="12"/>
      <c r="W42" s="13"/>
      <c r="X42" s="320"/>
    </row>
    <row r="43" spans="1:24" ht="21">
      <c r="A43" s="107"/>
      <c r="B43" s="14"/>
      <c r="C43" s="13"/>
      <c r="D43" s="320"/>
      <c r="E43" s="101"/>
      <c r="F43" s="102"/>
      <c r="G43" s="5"/>
      <c r="H43" s="6"/>
      <c r="I43" s="320"/>
      <c r="J43" s="101"/>
      <c r="K43" s="107"/>
      <c r="L43" s="219" t="s">
        <v>115</v>
      </c>
      <c r="M43" s="219">
        <v>2</v>
      </c>
      <c r="N43" s="320"/>
      <c r="O43" s="101"/>
      <c r="P43" s="102"/>
      <c r="Q43" s="228" t="s">
        <v>273</v>
      </c>
      <c r="R43" s="229">
        <v>5</v>
      </c>
      <c r="S43" s="320"/>
      <c r="T43" s="101"/>
      <c r="U43" s="102"/>
      <c r="V43" s="5"/>
      <c r="W43" s="6"/>
      <c r="X43" s="320"/>
    </row>
    <row r="44" spans="1:24" ht="21">
      <c r="A44" s="102"/>
      <c r="B44" s="5"/>
      <c r="C44" s="6"/>
      <c r="D44" s="320"/>
      <c r="E44" s="101"/>
      <c r="F44" s="102"/>
      <c r="G44" s="17"/>
      <c r="H44" s="6"/>
      <c r="I44" s="320"/>
      <c r="J44" s="101"/>
      <c r="K44" s="102"/>
      <c r="L44" s="12"/>
      <c r="M44" s="13"/>
      <c r="N44" s="320"/>
      <c r="O44" s="101"/>
      <c r="P44" s="102"/>
      <c r="Q44" s="228" t="s">
        <v>121</v>
      </c>
      <c r="R44" s="229">
        <v>2</v>
      </c>
      <c r="S44" s="320"/>
      <c r="T44" s="101"/>
      <c r="U44" s="102"/>
      <c r="V44" s="5"/>
      <c r="W44" s="6"/>
      <c r="X44" s="320"/>
    </row>
    <row r="45" spans="1:24" ht="21.75" thickBot="1">
      <c r="A45" s="103"/>
      <c r="B45" s="7"/>
      <c r="C45" s="8"/>
      <c r="D45" s="320"/>
      <c r="E45" s="101"/>
      <c r="F45" s="117"/>
      <c r="G45" s="7"/>
      <c r="H45" s="8"/>
      <c r="I45" s="320"/>
      <c r="J45" s="101"/>
      <c r="K45" s="103"/>
      <c r="L45" s="7"/>
      <c r="M45" s="8"/>
      <c r="N45" s="320"/>
      <c r="O45" s="101"/>
      <c r="P45" s="103"/>
      <c r="Q45" s="7"/>
      <c r="R45" s="8"/>
      <c r="S45" s="320"/>
      <c r="T45" s="101"/>
      <c r="U45" s="103"/>
      <c r="V45" s="7"/>
      <c r="W45" s="8"/>
      <c r="X45" s="320"/>
    </row>
    <row r="46" spans="1:24" ht="21">
      <c r="A46" s="100">
        <f>'105.04月菜單'!F10</f>
        <v>0</v>
      </c>
      <c r="B46" s="3"/>
      <c r="C46" s="4"/>
      <c r="D46" s="319"/>
      <c r="E46" s="101"/>
      <c r="F46" s="118">
        <f>'105.04月菜單'!F11</f>
        <v>0</v>
      </c>
      <c r="G46" s="86"/>
      <c r="H46" s="87"/>
      <c r="I46" s="319"/>
      <c r="J46" s="101"/>
      <c r="K46" s="100" t="str">
        <f>'105.04月菜單'!F12</f>
        <v>番茄炒蛋</v>
      </c>
      <c r="L46" s="220" t="s">
        <v>116</v>
      </c>
      <c r="M46" s="221">
        <v>35</v>
      </c>
      <c r="N46" s="319" t="s">
        <v>291</v>
      </c>
      <c r="O46" s="101"/>
      <c r="P46" s="100" t="str">
        <f>'105.04月菜單'!F13</f>
        <v>小魚干片</v>
      </c>
      <c r="Q46" s="230" t="s">
        <v>122</v>
      </c>
      <c r="R46" s="261">
        <v>55</v>
      </c>
      <c r="S46" s="319" t="s">
        <v>291</v>
      </c>
      <c r="T46" s="101"/>
      <c r="U46" s="100" t="str">
        <f>'105.04月菜單'!F14</f>
        <v>芹香海帶絲</v>
      </c>
      <c r="V46" s="241" t="s">
        <v>132</v>
      </c>
      <c r="W46" s="242">
        <v>10</v>
      </c>
      <c r="X46" s="319" t="s">
        <v>289</v>
      </c>
    </row>
    <row r="47" spans="1:24" ht="21">
      <c r="A47" s="102"/>
      <c r="B47" s="5"/>
      <c r="C47" s="6"/>
      <c r="D47" s="320"/>
      <c r="E47" s="101"/>
      <c r="F47" s="102"/>
      <c r="G47" s="9"/>
      <c r="H47" s="72"/>
      <c r="I47" s="320"/>
      <c r="J47" s="101"/>
      <c r="K47" s="102"/>
      <c r="L47" s="222" t="s">
        <v>72</v>
      </c>
      <c r="M47" s="223">
        <v>45</v>
      </c>
      <c r="N47" s="320"/>
      <c r="O47" s="101"/>
      <c r="P47" s="102"/>
      <c r="Q47" s="231" t="s">
        <v>123</v>
      </c>
      <c r="R47" s="232">
        <v>5</v>
      </c>
      <c r="S47" s="320"/>
      <c r="T47" s="101"/>
      <c r="U47" s="102"/>
      <c r="V47" s="243" t="s">
        <v>133</v>
      </c>
      <c r="W47" s="244">
        <v>55</v>
      </c>
      <c r="X47" s="320"/>
    </row>
    <row r="48" spans="1:24" ht="21">
      <c r="A48" s="102"/>
      <c r="B48" s="5"/>
      <c r="C48" s="6"/>
      <c r="D48" s="320"/>
      <c r="E48" s="101"/>
      <c r="F48" s="102"/>
      <c r="G48" s="9"/>
      <c r="H48" s="72"/>
      <c r="I48" s="320"/>
      <c r="J48" s="101"/>
      <c r="K48" s="102"/>
      <c r="L48" s="222" t="s">
        <v>117</v>
      </c>
      <c r="M48" s="223"/>
      <c r="N48" s="320"/>
      <c r="O48" s="101"/>
      <c r="P48" s="102"/>
      <c r="Q48" s="233" t="s">
        <v>124</v>
      </c>
      <c r="R48" s="234">
        <v>3</v>
      </c>
      <c r="S48" s="320"/>
      <c r="T48" s="101"/>
      <c r="U48" s="102"/>
      <c r="V48" s="245" t="s">
        <v>134</v>
      </c>
      <c r="W48" s="245">
        <v>10</v>
      </c>
      <c r="X48" s="320"/>
    </row>
    <row r="49" spans="1:24" ht="21">
      <c r="A49" s="102"/>
      <c r="B49" s="17"/>
      <c r="C49" s="6"/>
      <c r="D49" s="320"/>
      <c r="E49" s="101"/>
      <c r="F49" s="102"/>
      <c r="G49" s="9"/>
      <c r="H49" s="72"/>
      <c r="I49" s="320"/>
      <c r="J49" s="101"/>
      <c r="K49" s="102"/>
      <c r="L49" s="57"/>
      <c r="M49" s="6"/>
      <c r="N49" s="320"/>
      <c r="O49" s="101"/>
      <c r="P49" s="102"/>
      <c r="Q49" s="262" t="s">
        <v>125</v>
      </c>
      <c r="R49" s="263">
        <v>3</v>
      </c>
      <c r="S49" s="320"/>
      <c r="T49" s="101"/>
      <c r="U49" s="102"/>
      <c r="V49" s="246"/>
      <c r="W49" s="246"/>
      <c r="X49" s="320"/>
    </row>
    <row r="50" spans="1:24" ht="21">
      <c r="A50" s="102"/>
      <c r="B50" s="17"/>
      <c r="C50" s="6"/>
      <c r="D50" s="320"/>
      <c r="E50" s="101"/>
      <c r="F50" s="102"/>
      <c r="G50" s="9"/>
      <c r="H50" s="72"/>
      <c r="I50" s="320"/>
      <c r="J50" s="101"/>
      <c r="K50" s="102"/>
      <c r="L50" s="88"/>
      <c r="M50" s="89"/>
      <c r="N50" s="320"/>
      <c r="O50" s="101"/>
      <c r="P50" s="102"/>
      <c r="Q50" s="262" t="s">
        <v>165</v>
      </c>
      <c r="R50" s="263">
        <v>8</v>
      </c>
      <c r="S50" s="320"/>
      <c r="T50" s="101"/>
      <c r="U50" s="102"/>
      <c r="V50" s="5"/>
      <c r="W50" s="6"/>
      <c r="X50" s="320"/>
    </row>
    <row r="51" spans="1:24" ht="21.75" thickBot="1">
      <c r="A51" s="103"/>
      <c r="B51" s="30"/>
      <c r="C51" s="8"/>
      <c r="D51" s="321"/>
      <c r="E51" s="101"/>
      <c r="F51" s="103"/>
      <c r="G51" s="52"/>
      <c r="H51" s="85"/>
      <c r="I51" s="321"/>
      <c r="J51" s="101"/>
      <c r="K51" s="103"/>
      <c r="L51" s="90"/>
      <c r="M51" s="91"/>
      <c r="N51" s="321"/>
      <c r="O51" s="101"/>
      <c r="P51" s="103"/>
      <c r="Q51" s="7"/>
      <c r="R51" s="8"/>
      <c r="S51" s="321"/>
      <c r="T51" s="101"/>
      <c r="U51" s="103"/>
      <c r="V51" s="7"/>
      <c r="W51" s="8"/>
      <c r="X51" s="321"/>
    </row>
    <row r="52" spans="1:24" ht="21">
      <c r="A52" s="100">
        <f>'105.04月菜單'!G10</f>
        <v>0</v>
      </c>
      <c r="B52" s="35"/>
      <c r="C52" s="4"/>
      <c r="D52" s="316"/>
      <c r="E52" s="101"/>
      <c r="F52" s="111">
        <f>'105.04月菜單'!G11</f>
        <v>0</v>
      </c>
      <c r="G52" s="36"/>
      <c r="H52" s="37"/>
      <c r="I52" s="316"/>
      <c r="J52" s="101"/>
      <c r="K52" s="100" t="str">
        <f>'105.04月菜單'!G12</f>
        <v>青菜</v>
      </c>
      <c r="L52" s="3"/>
      <c r="M52" s="4"/>
      <c r="N52" s="316"/>
      <c r="O52" s="101"/>
      <c r="P52" s="100" t="str">
        <f>'105.04月菜單'!G13</f>
        <v>有機青菜</v>
      </c>
      <c r="Q52" s="3"/>
      <c r="R52" s="4"/>
      <c r="S52" s="316"/>
      <c r="T52" s="101"/>
      <c r="U52" s="112" t="str">
        <f>'105.04月菜單'!G14</f>
        <v>青菜</v>
      </c>
      <c r="V52" s="3"/>
      <c r="W52" s="4"/>
      <c r="X52" s="316"/>
    </row>
    <row r="53" spans="1:24" ht="21">
      <c r="A53" s="102"/>
      <c r="B53" s="17"/>
      <c r="C53" s="6"/>
      <c r="D53" s="317"/>
      <c r="E53" s="101"/>
      <c r="F53" s="102"/>
      <c r="G53" s="17"/>
      <c r="H53" s="6"/>
      <c r="I53" s="317"/>
      <c r="J53" s="101"/>
      <c r="K53" s="102"/>
      <c r="L53" s="17"/>
      <c r="M53" s="6"/>
      <c r="N53" s="317"/>
      <c r="O53" s="101"/>
      <c r="P53" s="102"/>
      <c r="Q53" s="17"/>
      <c r="R53" s="6"/>
      <c r="S53" s="317"/>
      <c r="T53" s="101"/>
      <c r="U53" s="102"/>
      <c r="V53" s="5"/>
      <c r="W53" s="6"/>
      <c r="X53" s="317"/>
    </row>
    <row r="54" spans="1:24" ht="21.75" thickBot="1">
      <c r="A54" s="103"/>
      <c r="B54" s="7"/>
      <c r="C54" s="8"/>
      <c r="D54" s="317"/>
      <c r="E54" s="101"/>
      <c r="F54" s="103"/>
      <c r="G54" s="7"/>
      <c r="H54" s="8"/>
      <c r="I54" s="317"/>
      <c r="J54" s="101"/>
      <c r="K54" s="103"/>
      <c r="L54" s="7"/>
      <c r="M54" s="8"/>
      <c r="N54" s="317"/>
      <c r="O54" s="101"/>
      <c r="P54" s="103"/>
      <c r="Q54" s="7"/>
      <c r="R54" s="8"/>
      <c r="S54" s="317"/>
      <c r="T54" s="101"/>
      <c r="U54" s="103"/>
      <c r="V54" s="7"/>
      <c r="W54" s="8"/>
      <c r="X54" s="317"/>
    </row>
    <row r="55" spans="1:24" ht="21">
      <c r="A55" s="100">
        <f>'105.04月菜單'!H10</f>
        <v>0</v>
      </c>
      <c r="B55" s="110"/>
      <c r="C55" s="119"/>
      <c r="D55" s="316"/>
      <c r="E55" s="101"/>
      <c r="F55" s="100">
        <f>'105.04月菜單'!H11</f>
        <v>0</v>
      </c>
      <c r="G55" s="3"/>
      <c r="H55" s="4"/>
      <c r="I55" s="316"/>
      <c r="J55" s="101"/>
      <c r="K55" s="100" t="str">
        <f>'105.04月菜單'!H12</f>
        <v>枸杞冬瓜湯</v>
      </c>
      <c r="L55" s="224" t="s">
        <v>102</v>
      </c>
      <c r="M55" s="224">
        <v>30</v>
      </c>
      <c r="N55" s="316" t="s">
        <v>292</v>
      </c>
      <c r="O55" s="101"/>
      <c r="P55" s="100" t="str">
        <f>'105.04月菜單'!H13</f>
        <v>仙草甜湯</v>
      </c>
      <c r="Q55" s="264" t="s">
        <v>74</v>
      </c>
      <c r="R55" s="92"/>
      <c r="S55" s="316"/>
      <c r="T55" s="101"/>
      <c r="U55" s="100" t="str">
        <f>'105.04月菜單'!H14</f>
        <v>雙色蘿蔔湯</v>
      </c>
      <c r="V55" s="325" t="s">
        <v>304</v>
      </c>
      <c r="W55" s="247">
        <v>25</v>
      </c>
      <c r="X55" s="316" t="s">
        <v>290</v>
      </c>
    </row>
    <row r="56" spans="1:24" ht="21">
      <c r="A56" s="102"/>
      <c r="B56" s="57"/>
      <c r="C56" s="59"/>
      <c r="D56" s="317"/>
      <c r="E56" s="101"/>
      <c r="F56" s="102"/>
      <c r="G56" s="5"/>
      <c r="H56" s="6"/>
      <c r="I56" s="317"/>
      <c r="J56" s="101"/>
      <c r="K56" s="102"/>
      <c r="L56" s="224"/>
      <c r="M56" s="224"/>
      <c r="N56" s="317"/>
      <c r="O56" s="101"/>
      <c r="P56" s="102"/>
      <c r="Q56" s="265" t="s">
        <v>73</v>
      </c>
      <c r="R56" s="93">
        <v>10</v>
      </c>
      <c r="S56" s="317"/>
      <c r="T56" s="101"/>
      <c r="U56" s="102"/>
      <c r="V56" s="247" t="s">
        <v>305</v>
      </c>
      <c r="W56" s="247">
        <v>5</v>
      </c>
      <c r="X56" s="317"/>
    </row>
    <row r="57" spans="1:24" ht="21">
      <c r="A57" s="102"/>
      <c r="B57" s="57"/>
      <c r="C57" s="59"/>
      <c r="D57" s="317"/>
      <c r="E57" s="101"/>
      <c r="F57" s="102"/>
      <c r="G57" s="5"/>
      <c r="H57" s="6"/>
      <c r="I57" s="317"/>
      <c r="J57" s="101"/>
      <c r="K57" s="102"/>
      <c r="L57" s="266" t="s">
        <v>258</v>
      </c>
      <c r="M57" s="225">
        <v>3</v>
      </c>
      <c r="N57" s="317"/>
      <c r="O57" s="101"/>
      <c r="P57" s="102"/>
      <c r="Q57" s="267" t="s">
        <v>126</v>
      </c>
      <c r="R57" s="93">
        <v>10</v>
      </c>
      <c r="S57" s="317"/>
      <c r="T57" s="101"/>
      <c r="U57" s="102"/>
      <c r="V57" s="247"/>
      <c r="W57" s="248"/>
      <c r="X57" s="317"/>
    </row>
    <row r="58" spans="1:24" ht="21">
      <c r="A58" s="102"/>
      <c r="B58" s="57"/>
      <c r="C58" s="59"/>
      <c r="D58" s="317"/>
      <c r="E58" s="101"/>
      <c r="F58" s="102"/>
      <c r="G58" s="5"/>
      <c r="H58" s="6"/>
      <c r="I58" s="317"/>
      <c r="J58" s="101"/>
      <c r="K58" s="102"/>
      <c r="L58" s="226" t="s">
        <v>118</v>
      </c>
      <c r="M58" s="227"/>
      <c r="N58" s="317"/>
      <c r="O58" s="101"/>
      <c r="P58" s="102"/>
      <c r="Q58" s="53"/>
      <c r="R58" s="93"/>
      <c r="S58" s="317"/>
      <c r="T58" s="101"/>
      <c r="U58" s="102"/>
      <c r="V58" s="57"/>
      <c r="W58" s="59"/>
      <c r="X58" s="317"/>
    </row>
    <row r="59" spans="1:24" ht="21">
      <c r="A59" s="102"/>
      <c r="B59" s="57"/>
      <c r="C59" s="59"/>
      <c r="D59" s="317"/>
      <c r="E59" s="101"/>
      <c r="F59" s="109"/>
      <c r="G59" s="16"/>
      <c r="H59" s="21"/>
      <c r="I59" s="317"/>
      <c r="J59" s="101"/>
      <c r="K59" s="109"/>
      <c r="L59" s="69"/>
      <c r="M59" s="45"/>
      <c r="N59" s="317"/>
      <c r="O59" s="101"/>
      <c r="P59" s="102"/>
      <c r="Q59" s="53"/>
      <c r="R59" s="93"/>
      <c r="S59" s="317"/>
      <c r="T59" s="101"/>
      <c r="U59" s="102"/>
      <c r="V59" s="57"/>
      <c r="W59" s="59"/>
      <c r="X59" s="317"/>
    </row>
    <row r="60" spans="1:24" ht="21">
      <c r="A60" s="102"/>
      <c r="B60" s="57"/>
      <c r="C60" s="59"/>
      <c r="D60" s="317"/>
      <c r="E60" s="101"/>
      <c r="F60" s="109"/>
      <c r="G60" s="16"/>
      <c r="H60" s="21"/>
      <c r="I60" s="317"/>
      <c r="J60" s="101"/>
      <c r="K60" s="109"/>
      <c r="L60" s="69"/>
      <c r="M60" s="45"/>
      <c r="N60" s="317"/>
      <c r="O60" s="101"/>
      <c r="P60" s="102"/>
      <c r="Q60" s="53"/>
      <c r="R60" s="93"/>
      <c r="S60" s="317"/>
      <c r="T60" s="101"/>
      <c r="U60" s="102"/>
      <c r="V60" s="57"/>
      <c r="W60" s="59"/>
      <c r="X60" s="317"/>
    </row>
    <row r="61" spans="1:24" ht="21.75" thickBot="1">
      <c r="A61" s="114"/>
      <c r="B61" s="30"/>
      <c r="C61" s="120"/>
      <c r="D61" s="318"/>
      <c r="F61" s="114"/>
      <c r="G61" s="26"/>
      <c r="H61" s="27"/>
      <c r="I61" s="318"/>
      <c r="K61" s="114"/>
      <c r="L61" s="31"/>
      <c r="M61" s="32"/>
      <c r="N61" s="318"/>
      <c r="P61" s="114"/>
      <c r="Q61" s="26"/>
      <c r="R61" s="27"/>
      <c r="S61" s="318"/>
      <c r="U61" s="114"/>
      <c r="V61" s="26"/>
      <c r="W61" s="27"/>
      <c r="X61" s="318"/>
    </row>
    <row r="62" spans="1:24" ht="21.75" thickBot="1">
      <c r="A62" s="313" t="s">
        <v>23</v>
      </c>
      <c r="B62" s="314"/>
      <c r="C62" s="315"/>
      <c r="D62" s="123"/>
      <c r="F62" s="313" t="s">
        <v>23</v>
      </c>
      <c r="G62" s="314"/>
      <c r="H62" s="315"/>
      <c r="I62" s="123"/>
      <c r="K62" s="313" t="s">
        <v>23</v>
      </c>
      <c r="L62" s="314"/>
      <c r="M62" s="315"/>
      <c r="N62" s="123"/>
      <c r="P62" s="313" t="s">
        <v>23</v>
      </c>
      <c r="Q62" s="314"/>
      <c r="R62" s="315"/>
      <c r="S62" s="123"/>
      <c r="U62" s="313" t="s">
        <v>23</v>
      </c>
      <c r="V62" s="314"/>
      <c r="W62" s="315"/>
      <c r="X62" s="123"/>
    </row>
    <row r="63" spans="1:24" ht="21">
      <c r="A63" s="49"/>
      <c r="B63" s="128"/>
      <c r="C63" s="128"/>
      <c r="D63" s="128"/>
      <c r="E63" s="127">
        <f aca="true" t="shared" si="1" ref="E63:X63">SUM(E33:E62)</f>
        <v>0</v>
      </c>
      <c r="F63" s="127">
        <f t="shared" si="1"/>
        <v>42465</v>
      </c>
      <c r="G63" s="127">
        <f t="shared" si="1"/>
        <v>0</v>
      </c>
      <c r="H63" s="127">
        <f t="shared" si="1"/>
        <v>0</v>
      </c>
      <c r="I63" s="127">
        <f t="shared" si="1"/>
        <v>0</v>
      </c>
      <c r="J63" s="127">
        <f t="shared" si="1"/>
        <v>0</v>
      </c>
      <c r="K63" s="127">
        <f t="shared" si="1"/>
        <v>42466</v>
      </c>
      <c r="L63" s="127">
        <f t="shared" si="1"/>
        <v>0</v>
      </c>
      <c r="M63" s="127">
        <f t="shared" si="1"/>
        <v>282</v>
      </c>
      <c r="N63" s="127">
        <f t="shared" si="1"/>
        <v>0</v>
      </c>
      <c r="O63" s="127">
        <f t="shared" si="1"/>
        <v>0</v>
      </c>
      <c r="P63" s="127">
        <f t="shared" si="1"/>
        <v>42467</v>
      </c>
      <c r="Q63" s="127">
        <f t="shared" si="1"/>
        <v>0</v>
      </c>
      <c r="R63" s="127">
        <f t="shared" si="1"/>
        <v>276</v>
      </c>
      <c r="S63" s="127">
        <f t="shared" si="1"/>
        <v>0</v>
      </c>
      <c r="T63" s="127">
        <f t="shared" si="1"/>
        <v>0</v>
      </c>
      <c r="U63" s="127">
        <f t="shared" si="1"/>
        <v>42468</v>
      </c>
      <c r="V63" s="127">
        <f t="shared" si="1"/>
        <v>0</v>
      </c>
      <c r="W63" s="127">
        <f t="shared" si="1"/>
        <v>423</v>
      </c>
      <c r="X63" s="127">
        <f t="shared" si="1"/>
        <v>0</v>
      </c>
    </row>
    <row r="64" spans="1:22" ht="21.75" thickBot="1">
      <c r="A64" s="2">
        <f>A33+7</f>
        <v>42471</v>
      </c>
      <c r="B64" s="1" t="s">
        <v>24</v>
      </c>
      <c r="F64" s="47">
        <f>A64+1</f>
        <v>42472</v>
      </c>
      <c r="G64" s="48" t="s">
        <v>19</v>
      </c>
      <c r="H64" s="48"/>
      <c r="K64" s="2">
        <f>F64+1</f>
        <v>42473</v>
      </c>
      <c r="L64" s="1" t="s">
        <v>20</v>
      </c>
      <c r="P64" s="47">
        <f>K64+1</f>
        <v>42474</v>
      </c>
      <c r="Q64" s="48" t="s">
        <v>21</v>
      </c>
      <c r="R64" s="48"/>
      <c r="U64" s="2">
        <f>P64+1</f>
        <v>42475</v>
      </c>
      <c r="V64" s="1" t="s">
        <v>22</v>
      </c>
    </row>
    <row r="65" spans="1:24" ht="21">
      <c r="A65" s="100" t="str">
        <f>'105.04月菜單'!D15</f>
        <v>小米飯</v>
      </c>
      <c r="B65" s="3" t="s">
        <v>41</v>
      </c>
      <c r="C65" s="4">
        <v>70</v>
      </c>
      <c r="D65" s="316"/>
      <c r="E65" s="101"/>
      <c r="F65" s="100" t="str">
        <f>'105.04月菜單'!D16</f>
        <v>紫米飯</v>
      </c>
      <c r="G65" s="10" t="s">
        <v>41</v>
      </c>
      <c r="H65" s="11">
        <v>70</v>
      </c>
      <c r="I65" s="316"/>
      <c r="J65" s="101"/>
      <c r="K65" s="100" t="str">
        <f>'105.04月菜單'!D17</f>
        <v>白米飯</v>
      </c>
      <c r="L65" s="3" t="s">
        <v>41</v>
      </c>
      <c r="M65" s="4">
        <v>80</v>
      </c>
      <c r="N65" s="316"/>
      <c r="O65" s="101"/>
      <c r="P65" s="100" t="str">
        <f>'105.04月菜單'!D18</f>
        <v>星州炒飯</v>
      </c>
      <c r="Q65" s="268" t="s">
        <v>91</v>
      </c>
      <c r="R65" s="269"/>
      <c r="S65" s="316" t="s">
        <v>291</v>
      </c>
      <c r="T65" s="101"/>
      <c r="U65" s="100" t="str">
        <f>'105.04月菜單'!D19</f>
        <v>糙米飯</v>
      </c>
      <c r="V65" s="3" t="s">
        <v>41</v>
      </c>
      <c r="W65" s="4">
        <v>70</v>
      </c>
      <c r="X65" s="316"/>
    </row>
    <row r="66" spans="1:24" ht="21">
      <c r="A66" s="102"/>
      <c r="B66" s="5" t="s">
        <v>135</v>
      </c>
      <c r="C66" s="6">
        <v>10</v>
      </c>
      <c r="D66" s="317"/>
      <c r="E66" s="101"/>
      <c r="F66" s="102"/>
      <c r="G66" s="12" t="s">
        <v>96</v>
      </c>
      <c r="H66" s="13">
        <v>10</v>
      </c>
      <c r="I66" s="317"/>
      <c r="J66" s="101"/>
      <c r="K66" s="102"/>
      <c r="L66" s="5"/>
      <c r="M66" s="6"/>
      <c r="N66" s="317"/>
      <c r="O66" s="101"/>
      <c r="P66" s="102"/>
      <c r="Q66" s="270" t="s">
        <v>78</v>
      </c>
      <c r="R66" s="271">
        <v>25</v>
      </c>
      <c r="S66" s="317"/>
      <c r="T66" s="101"/>
      <c r="U66" s="102"/>
      <c r="V66" s="5" t="s">
        <v>111</v>
      </c>
      <c r="W66" s="6">
        <v>10</v>
      </c>
      <c r="X66" s="317"/>
    </row>
    <row r="67" spans="1:24" ht="21">
      <c r="A67" s="102"/>
      <c r="B67" s="5"/>
      <c r="C67" s="6"/>
      <c r="D67" s="317"/>
      <c r="E67" s="101"/>
      <c r="F67" s="102"/>
      <c r="G67" s="14"/>
      <c r="H67" s="13"/>
      <c r="I67" s="317"/>
      <c r="J67" s="101"/>
      <c r="K67" s="102"/>
      <c r="L67" s="5"/>
      <c r="M67" s="6"/>
      <c r="N67" s="317"/>
      <c r="O67" s="101"/>
      <c r="P67" s="102"/>
      <c r="Q67" s="270" t="s">
        <v>42</v>
      </c>
      <c r="R67" s="271">
        <v>10</v>
      </c>
      <c r="S67" s="317"/>
      <c r="T67" s="101"/>
      <c r="U67" s="102"/>
      <c r="V67" s="5"/>
      <c r="W67" s="6"/>
      <c r="X67" s="317"/>
    </row>
    <row r="68" spans="1:24" ht="21">
      <c r="A68" s="102"/>
      <c r="B68" s="5"/>
      <c r="C68" s="6"/>
      <c r="D68" s="317"/>
      <c r="E68" s="101"/>
      <c r="F68" s="102"/>
      <c r="G68" s="14"/>
      <c r="H68" s="13"/>
      <c r="I68" s="317"/>
      <c r="J68" s="101"/>
      <c r="K68" s="102"/>
      <c r="L68" s="5"/>
      <c r="M68" s="6"/>
      <c r="N68" s="317"/>
      <c r="O68" s="101"/>
      <c r="P68" s="102"/>
      <c r="Q68" s="270" t="s">
        <v>136</v>
      </c>
      <c r="R68" s="271">
        <v>10</v>
      </c>
      <c r="S68" s="317"/>
      <c r="T68" s="101"/>
      <c r="U68" s="102"/>
      <c r="V68" s="5"/>
      <c r="W68" s="6"/>
      <c r="X68" s="317"/>
    </row>
    <row r="69" spans="1:24" ht="21">
      <c r="A69" s="102"/>
      <c r="B69" s="5"/>
      <c r="C69" s="6"/>
      <c r="D69" s="317"/>
      <c r="E69" s="101"/>
      <c r="F69" s="102"/>
      <c r="G69" s="14"/>
      <c r="H69" s="13"/>
      <c r="I69" s="317"/>
      <c r="J69" s="101"/>
      <c r="K69" s="102"/>
      <c r="L69" s="5"/>
      <c r="M69" s="6"/>
      <c r="N69" s="317"/>
      <c r="O69" s="101"/>
      <c r="P69" s="102"/>
      <c r="Q69" s="270" t="s">
        <v>137</v>
      </c>
      <c r="R69" s="271">
        <v>10</v>
      </c>
      <c r="S69" s="317"/>
      <c r="T69" s="101"/>
      <c r="U69" s="102"/>
      <c r="V69" s="5"/>
      <c r="W69" s="6"/>
      <c r="X69" s="317"/>
    </row>
    <row r="70" spans="1:24" ht="21.75" thickBot="1">
      <c r="A70" s="103"/>
      <c r="B70" s="7"/>
      <c r="C70" s="8"/>
      <c r="D70" s="318"/>
      <c r="E70" s="101"/>
      <c r="F70" s="103"/>
      <c r="G70" s="54"/>
      <c r="H70" s="27"/>
      <c r="I70" s="318"/>
      <c r="J70" s="101"/>
      <c r="K70" s="103"/>
      <c r="L70" s="7"/>
      <c r="M70" s="8"/>
      <c r="N70" s="318"/>
      <c r="O70" s="101"/>
      <c r="P70" s="103"/>
      <c r="Q70" s="7"/>
      <c r="R70" s="8"/>
      <c r="S70" s="318"/>
      <c r="T70" s="101"/>
      <c r="U70" s="103"/>
      <c r="V70" s="7"/>
      <c r="W70" s="8"/>
      <c r="X70" s="318"/>
    </row>
    <row r="71" spans="1:24" ht="21">
      <c r="A71" s="100" t="str">
        <f>'105.04月菜單'!E15</f>
        <v>鐵板肉片</v>
      </c>
      <c r="B71" s="5" t="s">
        <v>80</v>
      </c>
      <c r="C71" s="6">
        <v>70</v>
      </c>
      <c r="D71" s="319" t="s">
        <v>291</v>
      </c>
      <c r="E71" s="101"/>
      <c r="F71" s="100" t="str">
        <f>'105.04月菜單'!E16</f>
        <v>三色豆干</v>
      </c>
      <c r="G71" s="279" t="s">
        <v>302</v>
      </c>
      <c r="H71" s="272">
        <v>65</v>
      </c>
      <c r="I71" s="319" t="s">
        <v>292</v>
      </c>
      <c r="J71" s="101"/>
      <c r="K71" s="100" t="str">
        <f>'105.04月菜單'!E17</f>
        <v>豆瓣鮮魚</v>
      </c>
      <c r="L71" s="10" t="s">
        <v>130</v>
      </c>
      <c r="M71" s="11">
        <v>90</v>
      </c>
      <c r="N71" s="319" t="s">
        <v>296</v>
      </c>
      <c r="O71" s="101"/>
      <c r="P71" s="100" t="str">
        <f>'105.04月菜單'!E18</f>
        <v>滷翅小腿*2</v>
      </c>
      <c r="Q71" s="3"/>
      <c r="R71" s="4"/>
      <c r="S71" s="319" t="s">
        <v>294</v>
      </c>
      <c r="T71" s="101"/>
      <c r="U71" s="100" t="str">
        <f>'105.04月菜單'!E19</f>
        <v>香菇燉雞</v>
      </c>
      <c r="V71" s="12" t="s">
        <v>56</v>
      </c>
      <c r="W71" s="13">
        <v>68</v>
      </c>
      <c r="X71" s="319" t="s">
        <v>299</v>
      </c>
    </row>
    <row r="72" spans="1:24" ht="21">
      <c r="A72" s="107"/>
      <c r="B72" s="5" t="s">
        <v>138</v>
      </c>
      <c r="C72" s="6">
        <v>15</v>
      </c>
      <c r="D72" s="320"/>
      <c r="E72" s="101"/>
      <c r="F72" s="102"/>
      <c r="G72" s="249" t="s">
        <v>281</v>
      </c>
      <c r="H72" s="250">
        <v>5</v>
      </c>
      <c r="I72" s="320"/>
      <c r="J72" s="101"/>
      <c r="K72" s="107"/>
      <c r="L72" s="14" t="s">
        <v>274</v>
      </c>
      <c r="M72" s="13">
        <v>8</v>
      </c>
      <c r="N72" s="320"/>
      <c r="O72" s="101"/>
      <c r="P72" s="107"/>
      <c r="Q72" s="12"/>
      <c r="R72" s="6"/>
      <c r="S72" s="320"/>
      <c r="T72" s="101"/>
      <c r="U72" s="102"/>
      <c r="V72" s="12" t="s">
        <v>157</v>
      </c>
      <c r="W72" s="13">
        <v>10</v>
      </c>
      <c r="X72" s="320"/>
    </row>
    <row r="73" spans="1:24" ht="21">
      <c r="A73" s="107"/>
      <c r="B73" s="5" t="s">
        <v>139</v>
      </c>
      <c r="C73" s="6">
        <v>5</v>
      </c>
      <c r="D73" s="320"/>
      <c r="E73" s="101"/>
      <c r="F73" s="102"/>
      <c r="G73" s="250" t="s">
        <v>144</v>
      </c>
      <c r="H73" s="250">
        <v>10</v>
      </c>
      <c r="I73" s="320"/>
      <c r="J73" s="101"/>
      <c r="K73" s="107"/>
      <c r="L73" s="14" t="s">
        <v>83</v>
      </c>
      <c r="M73" s="13">
        <v>10</v>
      </c>
      <c r="N73" s="320"/>
      <c r="O73" s="101"/>
      <c r="P73" s="107"/>
      <c r="Q73" s="12"/>
      <c r="R73" s="6"/>
      <c r="S73" s="320"/>
      <c r="T73" s="101"/>
      <c r="U73" s="102"/>
      <c r="V73" s="12" t="s">
        <v>158</v>
      </c>
      <c r="W73" s="13">
        <v>20</v>
      </c>
      <c r="X73" s="320"/>
    </row>
    <row r="74" spans="1:24" ht="21">
      <c r="A74" s="107"/>
      <c r="B74" s="5" t="s">
        <v>140</v>
      </c>
      <c r="C74" s="6">
        <v>5</v>
      </c>
      <c r="D74" s="320"/>
      <c r="E74" s="101"/>
      <c r="F74" s="102"/>
      <c r="G74" s="251" t="s">
        <v>93</v>
      </c>
      <c r="H74" s="252">
        <v>5</v>
      </c>
      <c r="I74" s="320"/>
      <c r="J74" s="101"/>
      <c r="K74" s="107"/>
      <c r="L74" s="14" t="s">
        <v>150</v>
      </c>
      <c r="M74" s="13">
        <v>1</v>
      </c>
      <c r="N74" s="320"/>
      <c r="O74" s="101"/>
      <c r="P74" s="107"/>
      <c r="Q74" s="12"/>
      <c r="R74" s="6"/>
      <c r="S74" s="320"/>
      <c r="T74" s="101"/>
      <c r="U74" s="102"/>
      <c r="V74" s="12" t="s">
        <v>159</v>
      </c>
      <c r="W74" s="260">
        <v>3</v>
      </c>
      <c r="X74" s="320"/>
    </row>
    <row r="75" spans="1:24" ht="21.75" thickBot="1">
      <c r="A75" s="102"/>
      <c r="B75" s="19" t="s">
        <v>141</v>
      </c>
      <c r="C75" s="20">
        <v>15</v>
      </c>
      <c r="D75" s="320"/>
      <c r="E75" s="101"/>
      <c r="F75" s="102"/>
      <c r="G75" s="251" t="s">
        <v>35</v>
      </c>
      <c r="H75" s="252">
        <v>5</v>
      </c>
      <c r="I75" s="320"/>
      <c r="J75" s="101"/>
      <c r="K75" s="102"/>
      <c r="L75" s="7" t="s">
        <v>151</v>
      </c>
      <c r="M75" s="8">
        <v>1</v>
      </c>
      <c r="N75" s="320"/>
      <c r="O75" s="101"/>
      <c r="P75" s="107"/>
      <c r="Q75" s="12"/>
      <c r="R75" s="20"/>
      <c r="S75" s="320"/>
      <c r="T75" s="101"/>
      <c r="U75" s="102"/>
      <c r="V75" s="12"/>
      <c r="W75" s="260"/>
      <c r="X75" s="320"/>
    </row>
    <row r="76" spans="1:24" ht="21.75" thickBot="1">
      <c r="A76" s="103"/>
      <c r="B76" s="7"/>
      <c r="C76" s="8"/>
      <c r="D76" s="320"/>
      <c r="E76" s="101"/>
      <c r="F76" s="117"/>
      <c r="G76" s="192" t="s">
        <v>145</v>
      </c>
      <c r="H76" s="193"/>
      <c r="I76" s="320"/>
      <c r="J76" s="101"/>
      <c r="K76" s="103"/>
      <c r="L76" s="7"/>
      <c r="M76" s="8"/>
      <c r="N76" s="320"/>
      <c r="O76" s="101"/>
      <c r="P76" s="103"/>
      <c r="Q76" s="7"/>
      <c r="R76" s="8"/>
      <c r="S76" s="320"/>
      <c r="T76" s="101"/>
      <c r="U76" s="103"/>
      <c r="V76" s="7"/>
      <c r="W76" s="8"/>
      <c r="X76" s="320"/>
    </row>
    <row r="77" spans="1:24" ht="21">
      <c r="A77" s="100" t="str">
        <f>'105.04月菜單'!F15</f>
        <v>蝦皮匏瓜</v>
      </c>
      <c r="B77" s="5" t="s">
        <v>143</v>
      </c>
      <c r="C77" s="6">
        <v>75</v>
      </c>
      <c r="D77" s="316" t="s">
        <v>291</v>
      </c>
      <c r="E77" s="101"/>
      <c r="F77" s="100" t="str">
        <f>'105.04月菜單'!F16</f>
        <v>豆漿蒸蛋</v>
      </c>
      <c r="G77" s="3" t="s">
        <v>146</v>
      </c>
      <c r="H77" s="4">
        <v>8</v>
      </c>
      <c r="I77" s="316" t="s">
        <v>295</v>
      </c>
      <c r="J77" s="101"/>
      <c r="K77" s="100" t="str">
        <f>'105.04月菜單'!F17</f>
        <v>小瓜素雞</v>
      </c>
      <c r="L77" s="254" t="s">
        <v>152</v>
      </c>
      <c r="M77" s="255">
        <v>30</v>
      </c>
      <c r="N77" s="316" t="s">
        <v>291</v>
      </c>
      <c r="O77" s="101"/>
      <c r="P77" s="111" t="str">
        <f>'105.04月菜單'!F18</f>
        <v>黃豆芽三絲</v>
      </c>
      <c r="Q77" s="57" t="s">
        <v>69</v>
      </c>
      <c r="R77" s="59">
        <v>45</v>
      </c>
      <c r="S77" s="316" t="s">
        <v>291</v>
      </c>
      <c r="T77" s="101"/>
      <c r="U77" s="100" t="str">
        <f>'105.04月菜單'!F19</f>
        <v>回鍋干片</v>
      </c>
      <c r="V77" s="63" t="s">
        <v>160</v>
      </c>
      <c r="W77" s="11">
        <v>3</v>
      </c>
      <c r="X77" s="316" t="s">
        <v>289</v>
      </c>
    </row>
    <row r="78" spans="1:24" ht="21">
      <c r="A78" s="102"/>
      <c r="B78" s="12"/>
      <c r="C78" s="13"/>
      <c r="D78" s="317"/>
      <c r="E78" s="101"/>
      <c r="F78" s="102"/>
      <c r="G78" s="5" t="s">
        <v>28</v>
      </c>
      <c r="H78" s="6">
        <v>40</v>
      </c>
      <c r="I78" s="317"/>
      <c r="J78" s="101"/>
      <c r="K78" s="102"/>
      <c r="L78" s="256" t="s">
        <v>93</v>
      </c>
      <c r="M78" s="257">
        <v>5</v>
      </c>
      <c r="N78" s="317"/>
      <c r="O78" s="101"/>
      <c r="P78" s="102"/>
      <c r="Q78" s="57" t="s">
        <v>167</v>
      </c>
      <c r="R78" s="59">
        <v>20</v>
      </c>
      <c r="S78" s="317"/>
      <c r="T78" s="101"/>
      <c r="U78" s="102"/>
      <c r="V78" s="12" t="s">
        <v>161</v>
      </c>
      <c r="W78" s="13">
        <v>40</v>
      </c>
      <c r="X78" s="317"/>
    </row>
    <row r="79" spans="1:24" ht="21">
      <c r="A79" s="102"/>
      <c r="B79" s="12" t="s">
        <v>35</v>
      </c>
      <c r="C79" s="13">
        <v>3</v>
      </c>
      <c r="D79" s="317"/>
      <c r="E79" s="101"/>
      <c r="F79" s="102"/>
      <c r="G79" s="17"/>
      <c r="H79" s="6"/>
      <c r="I79" s="317"/>
      <c r="J79" s="101"/>
      <c r="K79" s="102"/>
      <c r="L79" s="256" t="s">
        <v>107</v>
      </c>
      <c r="M79" s="257">
        <v>8</v>
      </c>
      <c r="N79" s="317"/>
      <c r="O79" s="101"/>
      <c r="P79" s="102"/>
      <c r="Q79" s="57" t="s">
        <v>168</v>
      </c>
      <c r="R79" s="59">
        <v>5</v>
      </c>
      <c r="S79" s="317"/>
      <c r="T79" s="101"/>
      <c r="U79" s="102"/>
      <c r="V79" s="12" t="s">
        <v>108</v>
      </c>
      <c r="W79" s="13">
        <v>30</v>
      </c>
      <c r="X79" s="317"/>
    </row>
    <row r="80" spans="1:24" ht="21">
      <c r="A80" s="102"/>
      <c r="B80" s="12" t="s">
        <v>142</v>
      </c>
      <c r="C80" s="13"/>
      <c r="D80" s="317"/>
      <c r="E80" s="101"/>
      <c r="F80" s="102"/>
      <c r="G80" s="5"/>
      <c r="H80" s="6"/>
      <c r="I80" s="317"/>
      <c r="J80" s="101"/>
      <c r="K80" s="102"/>
      <c r="L80" s="256" t="s">
        <v>153</v>
      </c>
      <c r="M80" s="257">
        <v>35</v>
      </c>
      <c r="N80" s="317"/>
      <c r="O80" s="101"/>
      <c r="P80" s="102"/>
      <c r="Q80" s="57" t="s">
        <v>53</v>
      </c>
      <c r="R80" s="59">
        <v>7</v>
      </c>
      <c r="S80" s="317"/>
      <c r="T80" s="101"/>
      <c r="U80" s="102"/>
      <c r="V80" s="12" t="s">
        <v>162</v>
      </c>
      <c r="W80" s="13">
        <v>5</v>
      </c>
      <c r="X80" s="317"/>
    </row>
    <row r="81" spans="1:24" ht="21">
      <c r="A81" s="109"/>
      <c r="B81" s="58"/>
      <c r="C81" s="21"/>
      <c r="D81" s="317"/>
      <c r="E81" s="101"/>
      <c r="F81" s="102"/>
      <c r="G81" s="66"/>
      <c r="H81" s="67"/>
      <c r="I81" s="317"/>
      <c r="J81" s="101"/>
      <c r="K81" s="109"/>
      <c r="L81" s="5"/>
      <c r="M81" s="6"/>
      <c r="N81" s="317"/>
      <c r="O81" s="101"/>
      <c r="P81" s="109"/>
      <c r="Q81" s="108"/>
      <c r="R81" s="59"/>
      <c r="S81" s="317"/>
      <c r="T81" s="101"/>
      <c r="U81" s="109"/>
      <c r="V81" s="16"/>
      <c r="W81" s="21"/>
      <c r="X81" s="317"/>
    </row>
    <row r="82" spans="1:24" ht="21.75" thickBot="1">
      <c r="A82" s="103"/>
      <c r="B82" s="30"/>
      <c r="C82" s="8"/>
      <c r="D82" s="318"/>
      <c r="E82" s="101"/>
      <c r="F82" s="103"/>
      <c r="G82" s="31"/>
      <c r="H82" s="32"/>
      <c r="I82" s="318"/>
      <c r="J82" s="101"/>
      <c r="K82" s="109"/>
      <c r="L82" s="33"/>
      <c r="M82" s="34"/>
      <c r="N82" s="318"/>
      <c r="O82" s="101"/>
      <c r="P82" s="103"/>
      <c r="Q82" s="7"/>
      <c r="R82" s="8"/>
      <c r="S82" s="318"/>
      <c r="T82" s="101"/>
      <c r="U82" s="103"/>
      <c r="V82" s="7"/>
      <c r="W82" s="8"/>
      <c r="X82" s="318"/>
    </row>
    <row r="83" spans="1:24" ht="21">
      <c r="A83" s="100" t="str">
        <f>'105.04月菜單'!G15</f>
        <v>青菜</v>
      </c>
      <c r="B83" s="35"/>
      <c r="C83" s="4"/>
      <c r="D83" s="316"/>
      <c r="E83" s="101"/>
      <c r="F83" s="111" t="str">
        <f>'105.04月菜單'!G16</f>
        <v>青菜</v>
      </c>
      <c r="I83" s="316"/>
      <c r="J83" s="101"/>
      <c r="K83" s="100" t="str">
        <f>'105.04月菜單'!G17</f>
        <v>青菜</v>
      </c>
      <c r="L83" s="3"/>
      <c r="M83" s="4"/>
      <c r="N83" s="316"/>
      <c r="O83" s="101"/>
      <c r="P83" s="100" t="str">
        <f>'105.04月菜單'!G18</f>
        <v>青菜</v>
      </c>
      <c r="Q83" s="3"/>
      <c r="R83" s="4"/>
      <c r="S83" s="316"/>
      <c r="T83" s="101"/>
      <c r="U83" s="112" t="str">
        <f>'105.04月菜單'!G19</f>
        <v>有機青菜</v>
      </c>
      <c r="V83" s="3"/>
      <c r="W83" s="4"/>
      <c r="X83" s="316"/>
    </row>
    <row r="84" spans="1:24" ht="21">
      <c r="A84" s="102"/>
      <c r="D84" s="317"/>
      <c r="E84" s="101"/>
      <c r="F84" s="102"/>
      <c r="I84" s="317"/>
      <c r="J84" s="101"/>
      <c r="K84" s="102"/>
      <c r="L84" s="5"/>
      <c r="M84" s="6"/>
      <c r="N84" s="317"/>
      <c r="O84" s="101"/>
      <c r="P84" s="102"/>
      <c r="Q84" s="17"/>
      <c r="R84" s="6"/>
      <c r="S84" s="317"/>
      <c r="T84" s="101"/>
      <c r="U84" s="102"/>
      <c r="V84" s="5"/>
      <c r="W84" s="6"/>
      <c r="X84" s="317"/>
    </row>
    <row r="85" spans="1:24" ht="21.75" thickBot="1">
      <c r="A85" s="103"/>
      <c r="D85" s="317"/>
      <c r="E85" s="101"/>
      <c r="F85" s="103"/>
      <c r="I85" s="317"/>
      <c r="J85" s="101"/>
      <c r="K85" s="103"/>
      <c r="L85" s="7"/>
      <c r="M85" s="8"/>
      <c r="N85" s="317"/>
      <c r="O85" s="101"/>
      <c r="P85" s="103"/>
      <c r="Q85" s="7"/>
      <c r="R85" s="8"/>
      <c r="S85" s="317"/>
      <c r="T85" s="101"/>
      <c r="U85" s="103"/>
      <c r="V85" s="7"/>
      <c r="W85" s="8"/>
      <c r="X85" s="317"/>
    </row>
    <row r="86" spans="1:24" ht="21">
      <c r="A86" s="100" t="str">
        <f>'105.04月菜單'!H15</f>
        <v>酸辣湯</v>
      </c>
      <c r="B86" s="258" t="s">
        <v>154</v>
      </c>
      <c r="C86" s="106">
        <v>12</v>
      </c>
      <c r="D86" s="316" t="s">
        <v>292</v>
      </c>
      <c r="E86" s="101"/>
      <c r="F86" s="100" t="str">
        <f>'105.04月菜單'!H16</f>
        <v>冬瓜山粉圓湯</v>
      </c>
      <c r="G86" s="3" t="s">
        <v>163</v>
      </c>
      <c r="H86" s="4"/>
      <c r="I86" s="316" t="s">
        <v>292</v>
      </c>
      <c r="J86" s="101"/>
      <c r="K86" s="100" t="str">
        <f>'105.04月菜單'!H17</f>
        <v>涼薯蛋花湯</v>
      </c>
      <c r="L86" s="5" t="s">
        <v>44</v>
      </c>
      <c r="M86" s="6">
        <v>23</v>
      </c>
      <c r="N86" s="316" t="s">
        <v>292</v>
      </c>
      <c r="O86" s="101"/>
      <c r="P86" s="111" t="str">
        <f>'105.04月菜單'!H18</f>
        <v>味噌豆腐湯</v>
      </c>
      <c r="Q86" s="253" t="s">
        <v>147</v>
      </c>
      <c r="R86" s="253">
        <v>27</v>
      </c>
      <c r="S86" s="316" t="s">
        <v>292</v>
      </c>
      <c r="T86" s="101"/>
      <c r="U86" s="111" t="str">
        <f>'105.04月菜單'!H19</f>
        <v>菜頭丸片湯</v>
      </c>
      <c r="V86" s="9" t="s">
        <v>280</v>
      </c>
      <c r="W86" s="72">
        <v>25</v>
      </c>
      <c r="X86" s="316" t="s">
        <v>290</v>
      </c>
    </row>
    <row r="87" spans="1:24" ht="21">
      <c r="A87" s="102"/>
      <c r="B87" s="57" t="s">
        <v>155</v>
      </c>
      <c r="C87" s="59">
        <v>3</v>
      </c>
      <c r="D87" s="317"/>
      <c r="E87" s="101"/>
      <c r="F87" s="102"/>
      <c r="G87" s="5" t="s">
        <v>164</v>
      </c>
      <c r="H87" s="6">
        <v>3</v>
      </c>
      <c r="I87" s="317"/>
      <c r="J87" s="101"/>
      <c r="K87" s="102"/>
      <c r="L87" s="17" t="s">
        <v>72</v>
      </c>
      <c r="M87" s="6">
        <v>7</v>
      </c>
      <c r="N87" s="317"/>
      <c r="O87" s="101"/>
      <c r="P87" s="102"/>
      <c r="Q87" s="253" t="s">
        <v>148</v>
      </c>
      <c r="R87" s="253">
        <v>8</v>
      </c>
      <c r="S87" s="317"/>
      <c r="T87" s="101"/>
      <c r="U87" s="102"/>
      <c r="V87" s="9" t="s">
        <v>169</v>
      </c>
      <c r="W87" s="72">
        <v>8</v>
      </c>
      <c r="X87" s="317"/>
    </row>
    <row r="88" spans="1:24" ht="21">
      <c r="A88" s="102"/>
      <c r="B88" s="57" t="s">
        <v>35</v>
      </c>
      <c r="C88" s="59">
        <v>3</v>
      </c>
      <c r="D88" s="317"/>
      <c r="E88" s="101"/>
      <c r="F88" s="102"/>
      <c r="I88" s="317"/>
      <c r="J88" s="101"/>
      <c r="K88" s="102"/>
      <c r="N88" s="317"/>
      <c r="O88" s="101"/>
      <c r="P88" s="102"/>
      <c r="Q88" s="253" t="s">
        <v>149</v>
      </c>
      <c r="R88" s="253">
        <v>1</v>
      </c>
      <c r="S88" s="317"/>
      <c r="T88" s="101"/>
      <c r="U88" s="102"/>
      <c r="V88" s="5"/>
      <c r="W88" s="6"/>
      <c r="X88" s="317"/>
    </row>
    <row r="89" spans="1:24" ht="21">
      <c r="A89" s="102"/>
      <c r="B89" s="57" t="s">
        <v>156</v>
      </c>
      <c r="C89" s="59">
        <v>10</v>
      </c>
      <c r="D89" s="317"/>
      <c r="E89" s="101"/>
      <c r="F89" s="102"/>
      <c r="G89" s="5"/>
      <c r="H89" s="6"/>
      <c r="I89" s="317"/>
      <c r="J89" s="101"/>
      <c r="K89" s="102"/>
      <c r="N89" s="317"/>
      <c r="O89" s="101"/>
      <c r="P89" s="102"/>
      <c r="Q89" s="5"/>
      <c r="R89" s="6"/>
      <c r="S89" s="317"/>
      <c r="T89" s="101"/>
      <c r="U89" s="102"/>
      <c r="V89" s="5"/>
      <c r="W89" s="6"/>
      <c r="X89" s="317"/>
    </row>
    <row r="90" spans="1:24" ht="21">
      <c r="A90" s="109"/>
      <c r="B90" s="57" t="s">
        <v>81</v>
      </c>
      <c r="C90" s="259">
        <v>3</v>
      </c>
      <c r="D90" s="317"/>
      <c r="E90" s="101"/>
      <c r="F90" s="109"/>
      <c r="G90" s="16"/>
      <c r="H90" s="21"/>
      <c r="I90" s="317"/>
      <c r="J90" s="101"/>
      <c r="K90" s="109"/>
      <c r="N90" s="317"/>
      <c r="O90" s="101"/>
      <c r="P90" s="109"/>
      <c r="Q90" s="16"/>
      <c r="R90" s="21"/>
      <c r="S90" s="317"/>
      <c r="T90" s="101"/>
      <c r="U90" s="109"/>
      <c r="V90" s="16"/>
      <c r="W90" s="21"/>
      <c r="X90" s="317"/>
    </row>
    <row r="91" spans="1:24" ht="21">
      <c r="A91" s="109"/>
      <c r="B91" s="69" t="s">
        <v>28</v>
      </c>
      <c r="C91" s="21">
        <v>5</v>
      </c>
      <c r="D91" s="317"/>
      <c r="E91" s="101"/>
      <c r="F91" s="109"/>
      <c r="G91" s="16"/>
      <c r="H91" s="21"/>
      <c r="I91" s="317"/>
      <c r="J91" s="101"/>
      <c r="K91" s="109"/>
      <c r="L91" s="44"/>
      <c r="M91" s="45"/>
      <c r="N91" s="317"/>
      <c r="O91" s="101"/>
      <c r="P91" s="109"/>
      <c r="Q91" s="16"/>
      <c r="R91" s="21"/>
      <c r="S91" s="317"/>
      <c r="T91" s="101"/>
      <c r="U91" s="109"/>
      <c r="V91" s="16"/>
      <c r="W91" s="21"/>
      <c r="X91" s="317"/>
    </row>
    <row r="92" spans="1:24" ht="21.75" thickBot="1">
      <c r="A92" s="114"/>
      <c r="B92" s="115"/>
      <c r="C92" s="46"/>
      <c r="D92" s="318"/>
      <c r="F92" s="114"/>
      <c r="G92" s="26"/>
      <c r="H92" s="27"/>
      <c r="I92" s="318"/>
      <c r="K92" s="114"/>
      <c r="L92" s="31"/>
      <c r="M92" s="32"/>
      <c r="N92" s="318"/>
      <c r="P92" s="114"/>
      <c r="Q92" s="26"/>
      <c r="R92" s="27"/>
      <c r="S92" s="318"/>
      <c r="U92" s="114"/>
      <c r="V92" s="26"/>
      <c r="W92" s="27"/>
      <c r="X92" s="318"/>
    </row>
    <row r="93" spans="1:24" ht="21.75" thickBot="1">
      <c r="A93" s="313" t="s">
        <v>23</v>
      </c>
      <c r="B93" s="314"/>
      <c r="C93" s="315"/>
      <c r="D93" s="123"/>
      <c r="F93" s="313" t="s">
        <v>23</v>
      </c>
      <c r="G93" s="314"/>
      <c r="H93" s="315"/>
      <c r="I93" s="123"/>
      <c r="K93" s="313" t="s">
        <v>23</v>
      </c>
      <c r="L93" s="314"/>
      <c r="M93" s="315"/>
      <c r="N93" s="123"/>
      <c r="P93" s="313" t="s">
        <v>23</v>
      </c>
      <c r="Q93" s="314"/>
      <c r="R93" s="315"/>
      <c r="S93" s="123"/>
      <c r="U93" s="313" t="s">
        <v>23</v>
      </c>
      <c r="V93" s="314"/>
      <c r="W93" s="315"/>
      <c r="X93" s="123"/>
    </row>
    <row r="94" spans="1:24" ht="21">
      <c r="A94" s="49"/>
      <c r="B94" s="128"/>
      <c r="C94" s="128"/>
      <c r="D94" s="128"/>
      <c r="E94" s="127">
        <f aca="true" t="shared" si="2" ref="E94:X94">SUM(E65:E93)</f>
        <v>0</v>
      </c>
      <c r="F94" s="127">
        <f t="shared" si="2"/>
        <v>0</v>
      </c>
      <c r="G94" s="127">
        <f t="shared" si="2"/>
        <v>0</v>
      </c>
      <c r="H94" s="127">
        <f t="shared" si="2"/>
        <v>221</v>
      </c>
      <c r="I94" s="127">
        <f t="shared" si="2"/>
        <v>0</v>
      </c>
      <c r="J94" s="127">
        <f t="shared" si="2"/>
        <v>0</v>
      </c>
      <c r="K94" s="127">
        <f t="shared" si="2"/>
        <v>0</v>
      </c>
      <c r="L94" s="127">
        <f t="shared" si="2"/>
        <v>0</v>
      </c>
      <c r="M94" s="127">
        <f t="shared" si="2"/>
        <v>298</v>
      </c>
      <c r="N94" s="127">
        <f t="shared" si="2"/>
        <v>0</v>
      </c>
      <c r="O94" s="127">
        <f t="shared" si="2"/>
        <v>0</v>
      </c>
      <c r="P94" s="127">
        <f t="shared" si="2"/>
        <v>0</v>
      </c>
      <c r="Q94" s="127">
        <f t="shared" si="2"/>
        <v>0</v>
      </c>
      <c r="R94" s="127">
        <f t="shared" si="2"/>
        <v>168</v>
      </c>
      <c r="S94" s="127">
        <f t="shared" si="2"/>
        <v>0</v>
      </c>
      <c r="T94" s="127">
        <f t="shared" si="2"/>
        <v>0</v>
      </c>
      <c r="U94" s="127">
        <f t="shared" si="2"/>
        <v>0</v>
      </c>
      <c r="V94" s="127">
        <f t="shared" si="2"/>
        <v>0</v>
      </c>
      <c r="W94" s="127">
        <f t="shared" si="2"/>
        <v>292</v>
      </c>
      <c r="X94" s="127">
        <f t="shared" si="2"/>
        <v>0</v>
      </c>
    </row>
    <row r="95" spans="1:22" ht="21.75" thickBot="1">
      <c r="A95" s="2">
        <f>A64+7</f>
        <v>42478</v>
      </c>
      <c r="B95" s="1" t="s">
        <v>24</v>
      </c>
      <c r="F95" s="2">
        <f>A95+1</f>
        <v>42479</v>
      </c>
      <c r="G95" s="1" t="s">
        <v>19</v>
      </c>
      <c r="K95" s="2">
        <f>F95+1</f>
        <v>42480</v>
      </c>
      <c r="L95" s="1" t="s">
        <v>20</v>
      </c>
      <c r="P95" s="2">
        <f>K95+1</f>
        <v>42481</v>
      </c>
      <c r="Q95" s="1" t="s">
        <v>21</v>
      </c>
      <c r="U95" s="2">
        <f>P95+1</f>
        <v>42482</v>
      </c>
      <c r="V95" s="1" t="s">
        <v>22</v>
      </c>
    </row>
    <row r="96" spans="1:24" ht="21">
      <c r="A96" s="100" t="s">
        <v>306</v>
      </c>
      <c r="B96" s="3" t="s">
        <v>41</v>
      </c>
      <c r="C96" s="4">
        <v>70</v>
      </c>
      <c r="D96" s="316"/>
      <c r="E96" s="101"/>
      <c r="F96" s="100" t="str">
        <f>'105.04月菜單'!D21</f>
        <v>什錦炒麵</v>
      </c>
      <c r="G96" s="268" t="s">
        <v>165</v>
      </c>
      <c r="H96" s="269">
        <v>10</v>
      </c>
      <c r="I96" s="316" t="s">
        <v>291</v>
      </c>
      <c r="J96" s="101"/>
      <c r="K96" s="100" t="str">
        <f>'105.04月菜單'!D22</f>
        <v>糙米飯</v>
      </c>
      <c r="L96" s="3" t="s">
        <v>41</v>
      </c>
      <c r="M96" s="4">
        <v>70</v>
      </c>
      <c r="N96" s="316"/>
      <c r="O96" s="101"/>
      <c r="P96" s="100" t="str">
        <f>'105.04月菜單'!D23</f>
        <v>白米飯</v>
      </c>
      <c r="Q96" s="3" t="s">
        <v>41</v>
      </c>
      <c r="R96" s="4">
        <v>70</v>
      </c>
      <c r="S96" s="316"/>
      <c r="T96" s="101"/>
      <c r="U96" s="100" t="str">
        <f>'105.04月菜單'!D24</f>
        <v>紫米飯</v>
      </c>
      <c r="V96" s="35" t="s">
        <v>41</v>
      </c>
      <c r="W96" s="4">
        <v>80</v>
      </c>
      <c r="X96" s="316"/>
    </row>
    <row r="97" spans="1:24" ht="21">
      <c r="A97" s="102"/>
      <c r="B97" s="322" t="s">
        <v>307</v>
      </c>
      <c r="C97" s="6">
        <v>10</v>
      </c>
      <c r="D97" s="317"/>
      <c r="E97" s="101"/>
      <c r="F97" s="102"/>
      <c r="G97" s="270" t="s">
        <v>37</v>
      </c>
      <c r="H97" s="271">
        <v>8</v>
      </c>
      <c r="I97" s="317"/>
      <c r="J97" s="101"/>
      <c r="K97" s="102"/>
      <c r="L97" s="5" t="s">
        <v>111</v>
      </c>
      <c r="M97" s="6">
        <v>10</v>
      </c>
      <c r="N97" s="317"/>
      <c r="O97" s="101"/>
      <c r="P97" s="102"/>
      <c r="S97" s="317"/>
      <c r="T97" s="101"/>
      <c r="U97" s="102"/>
      <c r="V97" s="5" t="s">
        <v>96</v>
      </c>
      <c r="W97" s="6">
        <v>10</v>
      </c>
      <c r="X97" s="317"/>
    </row>
    <row r="98" spans="1:24" ht="21">
      <c r="A98" s="102"/>
      <c r="B98" s="5"/>
      <c r="C98" s="6"/>
      <c r="D98" s="317"/>
      <c r="E98" s="101"/>
      <c r="F98" s="102"/>
      <c r="G98" s="270" t="s">
        <v>78</v>
      </c>
      <c r="H98" s="271">
        <v>25</v>
      </c>
      <c r="I98" s="317"/>
      <c r="J98" s="101"/>
      <c r="K98" s="102"/>
      <c r="L98" s="5"/>
      <c r="M98" s="6"/>
      <c r="N98" s="317"/>
      <c r="O98" s="101"/>
      <c r="P98" s="102"/>
      <c r="Q98" s="5"/>
      <c r="R98" s="6"/>
      <c r="S98" s="317"/>
      <c r="T98" s="101"/>
      <c r="U98" s="102"/>
      <c r="V98" s="17"/>
      <c r="W98" s="6"/>
      <c r="X98" s="317"/>
    </row>
    <row r="99" spans="1:24" ht="21">
      <c r="A99" s="102"/>
      <c r="B99" s="5"/>
      <c r="C99" s="6"/>
      <c r="D99" s="317"/>
      <c r="E99" s="101"/>
      <c r="F99" s="102"/>
      <c r="G99" s="270" t="s">
        <v>36</v>
      </c>
      <c r="H99" s="271">
        <v>5</v>
      </c>
      <c r="I99" s="317"/>
      <c r="J99" s="101"/>
      <c r="K99" s="102"/>
      <c r="L99" s="5"/>
      <c r="M99" s="6"/>
      <c r="N99" s="317"/>
      <c r="O99" s="101"/>
      <c r="P99" s="102"/>
      <c r="Q99" s="5"/>
      <c r="R99" s="6"/>
      <c r="S99" s="317"/>
      <c r="T99" s="101"/>
      <c r="U99" s="102"/>
      <c r="V99" s="5"/>
      <c r="W99" s="6"/>
      <c r="X99" s="317"/>
    </row>
    <row r="100" spans="1:24" ht="21">
      <c r="A100" s="102"/>
      <c r="B100" s="5"/>
      <c r="C100" s="6"/>
      <c r="D100" s="317"/>
      <c r="E100" s="101"/>
      <c r="F100" s="102"/>
      <c r="G100" s="270" t="s">
        <v>35</v>
      </c>
      <c r="H100" s="271">
        <v>5</v>
      </c>
      <c r="I100" s="317"/>
      <c r="J100" s="101"/>
      <c r="K100" s="102"/>
      <c r="L100" s="5"/>
      <c r="M100" s="6"/>
      <c r="N100" s="317"/>
      <c r="O100" s="101"/>
      <c r="P100" s="102"/>
      <c r="Q100" s="5"/>
      <c r="R100" s="6"/>
      <c r="S100" s="317"/>
      <c r="T100" s="101"/>
      <c r="U100" s="102"/>
      <c r="V100" s="5"/>
      <c r="W100" s="6"/>
      <c r="X100" s="317"/>
    </row>
    <row r="101" spans="1:24" ht="21.75" thickBot="1">
      <c r="A101" s="103"/>
      <c r="B101" s="7"/>
      <c r="C101" s="8"/>
      <c r="D101" s="318"/>
      <c r="E101" s="101"/>
      <c r="F101" s="103"/>
      <c r="G101" s="270" t="s">
        <v>79</v>
      </c>
      <c r="H101" s="271">
        <v>150</v>
      </c>
      <c r="I101" s="318"/>
      <c r="J101" s="101"/>
      <c r="K101" s="103"/>
      <c r="L101" s="7"/>
      <c r="M101" s="8"/>
      <c r="N101" s="318"/>
      <c r="O101" s="101"/>
      <c r="P101" s="103"/>
      <c r="Q101" s="7"/>
      <c r="R101" s="8"/>
      <c r="S101" s="318"/>
      <c r="T101" s="101"/>
      <c r="U101" s="103"/>
      <c r="V101" s="5"/>
      <c r="W101" s="6"/>
      <c r="X101" s="318"/>
    </row>
    <row r="102" spans="1:24" ht="21">
      <c r="A102" s="100" t="str">
        <f>'105.04月菜單'!E20</f>
        <v>茄汁魚丁(炸)</v>
      </c>
      <c r="B102" s="9" t="s">
        <v>75</v>
      </c>
      <c r="C102" s="72">
        <v>90</v>
      </c>
      <c r="D102" s="319" t="s">
        <v>293</v>
      </c>
      <c r="E102" s="101"/>
      <c r="F102" s="100" t="str">
        <f>'105.04月菜單'!E21</f>
        <v>滷大排</v>
      </c>
      <c r="G102" s="1" t="s">
        <v>298</v>
      </c>
      <c r="H102" s="1">
        <v>1</v>
      </c>
      <c r="I102" s="319" t="s">
        <v>294</v>
      </c>
      <c r="J102" s="101"/>
      <c r="K102" s="100" t="str">
        <f>'105.04月菜單'!E22</f>
        <v>咖哩雞丁</v>
      </c>
      <c r="L102" s="192" t="s">
        <v>56</v>
      </c>
      <c r="M102" s="193">
        <v>65</v>
      </c>
      <c r="N102" s="319" t="s">
        <v>292</v>
      </c>
      <c r="O102" s="101"/>
      <c r="P102" s="100" t="str">
        <f>'105.04月菜單'!E23</f>
        <v>麻婆豆腐</v>
      </c>
      <c r="Q102" s="199" t="s">
        <v>97</v>
      </c>
      <c r="R102" s="200">
        <v>70</v>
      </c>
      <c r="S102" s="319" t="s">
        <v>296</v>
      </c>
      <c r="T102" s="101"/>
      <c r="U102" s="100" t="str">
        <f>'105.04月菜單'!E24</f>
        <v>壽喜燒</v>
      </c>
      <c r="V102" s="63" t="s">
        <v>80</v>
      </c>
      <c r="W102" s="11">
        <v>60</v>
      </c>
      <c r="X102" s="319" t="s">
        <v>297</v>
      </c>
    </row>
    <row r="103" spans="1:24" ht="21">
      <c r="A103" s="107"/>
      <c r="B103" s="9" t="s">
        <v>76</v>
      </c>
      <c r="C103" s="72">
        <v>5</v>
      </c>
      <c r="D103" s="320"/>
      <c r="E103" s="101"/>
      <c r="F103" s="102"/>
      <c r="I103" s="320"/>
      <c r="J103" s="101"/>
      <c r="K103" s="107"/>
      <c r="L103" s="192" t="s">
        <v>281</v>
      </c>
      <c r="M103" s="193">
        <v>5</v>
      </c>
      <c r="N103" s="320"/>
      <c r="O103" s="101"/>
      <c r="P103" s="102"/>
      <c r="Q103" s="199" t="s">
        <v>100</v>
      </c>
      <c r="R103" s="200">
        <v>2</v>
      </c>
      <c r="S103" s="320"/>
      <c r="T103" s="101"/>
      <c r="U103" s="102"/>
      <c r="V103" s="14" t="s">
        <v>81</v>
      </c>
      <c r="W103" s="13">
        <v>10</v>
      </c>
      <c r="X103" s="320"/>
    </row>
    <row r="104" spans="1:24" ht="21">
      <c r="A104" s="107"/>
      <c r="B104" s="5" t="s">
        <v>77</v>
      </c>
      <c r="C104" s="6"/>
      <c r="D104" s="320"/>
      <c r="E104" s="101"/>
      <c r="F104" s="102"/>
      <c r="I104" s="320"/>
      <c r="J104" s="101"/>
      <c r="K104" s="107"/>
      <c r="L104" s="194" t="s">
        <v>89</v>
      </c>
      <c r="M104" s="193">
        <v>25</v>
      </c>
      <c r="N104" s="320"/>
      <c r="O104" s="101"/>
      <c r="P104" s="102" t="s">
        <v>282</v>
      </c>
      <c r="Q104" s="199" t="s">
        <v>98</v>
      </c>
      <c r="R104" s="200">
        <v>10</v>
      </c>
      <c r="S104" s="320"/>
      <c r="T104" s="101"/>
      <c r="U104" s="102"/>
      <c r="V104" s="14" t="s">
        <v>82</v>
      </c>
      <c r="W104" s="13">
        <v>3</v>
      </c>
      <c r="X104" s="320"/>
    </row>
    <row r="105" spans="1:24" ht="21">
      <c r="A105" s="107"/>
      <c r="B105" s="14" t="s">
        <v>275</v>
      </c>
      <c r="C105" s="13">
        <v>25</v>
      </c>
      <c r="D105" s="320"/>
      <c r="E105" s="101"/>
      <c r="F105" s="102"/>
      <c r="I105" s="320"/>
      <c r="J105" s="101"/>
      <c r="K105" s="107"/>
      <c r="L105" s="194" t="s">
        <v>90</v>
      </c>
      <c r="M105" s="193">
        <v>5</v>
      </c>
      <c r="N105" s="320"/>
      <c r="O105" s="101"/>
      <c r="P105" s="102"/>
      <c r="Q105" s="198" t="s">
        <v>99</v>
      </c>
      <c r="R105" s="198">
        <v>1</v>
      </c>
      <c r="S105" s="320"/>
      <c r="T105" s="101"/>
      <c r="U105" s="102"/>
      <c r="V105" s="5" t="s">
        <v>83</v>
      </c>
      <c r="W105" s="6">
        <v>15</v>
      </c>
      <c r="X105" s="320"/>
    </row>
    <row r="106" spans="1:24" ht="21">
      <c r="A106" s="102"/>
      <c r="B106" s="14"/>
      <c r="C106" s="13"/>
      <c r="D106" s="320"/>
      <c r="E106" s="101"/>
      <c r="F106" s="102"/>
      <c r="I106" s="320"/>
      <c r="J106" s="101"/>
      <c r="K106" s="102"/>
      <c r="L106" s="194" t="s">
        <v>31</v>
      </c>
      <c r="M106" s="193">
        <v>7</v>
      </c>
      <c r="N106" s="320"/>
      <c r="O106" s="101"/>
      <c r="P106" s="102"/>
      <c r="Q106" s="99"/>
      <c r="R106" s="20"/>
      <c r="S106" s="320"/>
      <c r="T106" s="101"/>
      <c r="U106" s="102"/>
      <c r="V106" s="17" t="s">
        <v>173</v>
      </c>
      <c r="W106" s="6">
        <v>15</v>
      </c>
      <c r="X106" s="320"/>
    </row>
    <row r="107" spans="1:24" ht="21.75" thickBot="1">
      <c r="A107" s="103"/>
      <c r="B107" s="7"/>
      <c r="C107" s="8"/>
      <c r="D107" s="320"/>
      <c r="E107" s="101"/>
      <c r="F107" s="117"/>
      <c r="G107" s="55"/>
      <c r="H107" s="56"/>
      <c r="I107" s="320"/>
      <c r="J107" s="101"/>
      <c r="K107" s="103"/>
      <c r="L107" s="194" t="s">
        <v>91</v>
      </c>
      <c r="M107" s="194"/>
      <c r="N107" s="320"/>
      <c r="O107" s="101"/>
      <c r="P107" s="103"/>
      <c r="Q107" s="7"/>
      <c r="R107" s="8"/>
      <c r="S107" s="320"/>
      <c r="T107" s="101"/>
      <c r="U107" s="103"/>
      <c r="V107" s="7"/>
      <c r="W107" s="8"/>
      <c r="X107" s="320"/>
    </row>
    <row r="108" spans="1:24" ht="21">
      <c r="A108" s="100" t="str">
        <f>'105.04月菜單'!F20</f>
        <v>香菇滷海結</v>
      </c>
      <c r="B108" s="5" t="s">
        <v>66</v>
      </c>
      <c r="C108" s="6">
        <v>10</v>
      </c>
      <c r="D108" s="319" t="s">
        <v>294</v>
      </c>
      <c r="E108" s="101"/>
      <c r="F108" s="100" t="str">
        <f>'105.04月菜單'!F21</f>
        <v>玉兔包*1</v>
      </c>
      <c r="G108" s="3" t="s">
        <v>84</v>
      </c>
      <c r="H108" s="4">
        <v>1</v>
      </c>
      <c r="I108" s="319" t="s">
        <v>295</v>
      </c>
      <c r="J108" s="101"/>
      <c r="K108" s="100" t="str">
        <f>'105.04月菜單'!F22</f>
        <v>木須匏瓜</v>
      </c>
      <c r="L108" s="195" t="s">
        <v>35</v>
      </c>
      <c r="M108" s="273">
        <v>5</v>
      </c>
      <c r="N108" s="319" t="s">
        <v>291</v>
      </c>
      <c r="O108" s="101"/>
      <c r="P108" s="100" t="str">
        <f>'105.04月菜單'!F23</f>
        <v>香菇蒸蛋</v>
      </c>
      <c r="Q108" s="10" t="s">
        <v>139</v>
      </c>
      <c r="R108" s="11">
        <v>5</v>
      </c>
      <c r="S108" s="319" t="s">
        <v>295</v>
      </c>
      <c r="T108" s="101"/>
      <c r="U108" s="100" t="str">
        <f>'105.04月菜單'!F24</f>
        <v>客家小炒</v>
      </c>
      <c r="V108" s="9" t="s">
        <v>170</v>
      </c>
      <c r="W108" s="72">
        <v>30</v>
      </c>
      <c r="X108" s="319" t="s">
        <v>289</v>
      </c>
    </row>
    <row r="109" spans="1:24" ht="21">
      <c r="A109" s="102"/>
      <c r="B109" s="5" t="s">
        <v>101</v>
      </c>
      <c r="C109" s="6">
        <v>65</v>
      </c>
      <c r="D109" s="320"/>
      <c r="E109" s="101"/>
      <c r="F109" s="102"/>
      <c r="G109" s="5"/>
      <c r="H109" s="6"/>
      <c r="I109" s="320"/>
      <c r="J109" s="101"/>
      <c r="K109" s="102"/>
      <c r="L109" s="196" t="s">
        <v>92</v>
      </c>
      <c r="M109" s="274">
        <v>60</v>
      </c>
      <c r="N109" s="320"/>
      <c r="O109" s="101"/>
      <c r="P109" s="102"/>
      <c r="Q109" s="12" t="s">
        <v>166</v>
      </c>
      <c r="R109" s="13">
        <v>3</v>
      </c>
      <c r="S109" s="320"/>
      <c r="T109" s="101"/>
      <c r="U109" s="102"/>
      <c r="V109" s="9" t="s">
        <v>171</v>
      </c>
      <c r="W109" s="72">
        <v>10</v>
      </c>
      <c r="X109" s="320"/>
    </row>
    <row r="110" spans="1:24" ht="21">
      <c r="A110" s="102"/>
      <c r="D110" s="320"/>
      <c r="E110" s="101"/>
      <c r="F110" s="102"/>
      <c r="G110" s="5"/>
      <c r="H110" s="6"/>
      <c r="I110" s="320"/>
      <c r="J110" s="101"/>
      <c r="K110" s="102"/>
      <c r="L110" s="197" t="s">
        <v>93</v>
      </c>
      <c r="M110" s="197">
        <v>5</v>
      </c>
      <c r="N110" s="320"/>
      <c r="O110" s="101"/>
      <c r="P110" s="102"/>
      <c r="Q110" s="12" t="s">
        <v>103</v>
      </c>
      <c r="R110" s="13">
        <v>40</v>
      </c>
      <c r="S110" s="320"/>
      <c r="T110" s="101"/>
      <c r="U110" s="102"/>
      <c r="V110" s="5" t="s">
        <v>37</v>
      </c>
      <c r="W110" s="6">
        <v>7</v>
      </c>
      <c r="X110" s="320"/>
    </row>
    <row r="111" spans="1:24" ht="21">
      <c r="A111" s="102"/>
      <c r="D111" s="320"/>
      <c r="E111" s="101"/>
      <c r="F111" s="102"/>
      <c r="G111" s="5"/>
      <c r="H111" s="6"/>
      <c r="I111" s="320"/>
      <c r="J111" s="101"/>
      <c r="K111" s="102"/>
      <c r="L111" s="275" t="s">
        <v>94</v>
      </c>
      <c r="M111" s="198">
        <v>8</v>
      </c>
      <c r="N111" s="320"/>
      <c r="O111" s="101"/>
      <c r="P111" s="102"/>
      <c r="Q111" s="41"/>
      <c r="R111" s="61"/>
      <c r="S111" s="320"/>
      <c r="T111" s="101"/>
      <c r="U111" s="102"/>
      <c r="V111" s="5" t="s">
        <v>165</v>
      </c>
      <c r="W111" s="6">
        <v>10</v>
      </c>
      <c r="X111" s="320"/>
    </row>
    <row r="112" spans="1:24" ht="21">
      <c r="A112" s="102"/>
      <c r="D112" s="320"/>
      <c r="E112" s="101"/>
      <c r="F112" s="102"/>
      <c r="G112" s="97"/>
      <c r="H112" s="98"/>
      <c r="I112" s="320"/>
      <c r="J112" s="101"/>
      <c r="K112" s="109"/>
      <c r="L112" s="95"/>
      <c r="M112" s="29"/>
      <c r="N112" s="320"/>
      <c r="O112" s="101"/>
      <c r="P112" s="102"/>
      <c r="Q112" s="41"/>
      <c r="R112" s="42"/>
      <c r="S112" s="320"/>
      <c r="T112" s="101"/>
      <c r="U112" s="109"/>
      <c r="V112" s="33" t="s">
        <v>172</v>
      </c>
      <c r="W112" s="6">
        <v>10</v>
      </c>
      <c r="X112" s="320"/>
    </row>
    <row r="113" spans="1:24" ht="21.75" thickBot="1">
      <c r="A113" s="103"/>
      <c r="D113" s="321"/>
      <c r="E113" s="101"/>
      <c r="F113" s="103"/>
      <c r="G113" s="31"/>
      <c r="H113" s="32"/>
      <c r="I113" s="321"/>
      <c r="J113" s="101"/>
      <c r="K113" s="109"/>
      <c r="L113" s="62"/>
      <c r="M113" s="28"/>
      <c r="N113" s="321"/>
      <c r="O113" s="101"/>
      <c r="P113" s="103"/>
      <c r="Q113" s="7"/>
      <c r="R113" s="8"/>
      <c r="S113" s="321"/>
      <c r="T113" s="101"/>
      <c r="U113" s="103"/>
      <c r="V113" s="33" t="s">
        <v>124</v>
      </c>
      <c r="W113" s="6">
        <v>3</v>
      </c>
      <c r="X113" s="321"/>
    </row>
    <row r="114" spans="1:24" ht="21">
      <c r="A114" s="100" t="str">
        <f>'105.04月菜單'!G20</f>
        <v>青菜</v>
      </c>
      <c r="B114" s="100"/>
      <c r="C114" s="4"/>
      <c r="D114" s="316"/>
      <c r="E114" s="101"/>
      <c r="F114" s="111" t="str">
        <f>'105.04月菜單'!G21</f>
        <v>有機青菜</v>
      </c>
      <c r="G114" s="36"/>
      <c r="H114" s="4"/>
      <c r="I114" s="316"/>
      <c r="J114" s="101"/>
      <c r="K114" s="100" t="str">
        <f>'105.04月菜單'!G22</f>
        <v>青菜</v>
      </c>
      <c r="L114" s="35"/>
      <c r="M114" s="4"/>
      <c r="N114" s="316"/>
      <c r="O114" s="101"/>
      <c r="P114" s="100" t="str">
        <f>'105.04月菜單'!G23</f>
        <v>青菜</v>
      </c>
      <c r="S114" s="316"/>
      <c r="T114" s="101"/>
      <c r="U114" s="112" t="str">
        <f>'105.04月菜單'!G24</f>
        <v>青菜</v>
      </c>
      <c r="V114" s="3"/>
      <c r="W114" s="4"/>
      <c r="X114" s="316"/>
    </row>
    <row r="115" spans="1:24" ht="21">
      <c r="A115" s="102"/>
      <c r="B115" s="5"/>
      <c r="C115" s="6"/>
      <c r="D115" s="317"/>
      <c r="E115" s="101"/>
      <c r="F115" s="102"/>
      <c r="G115" s="17"/>
      <c r="H115" s="6"/>
      <c r="I115" s="317"/>
      <c r="J115" s="101"/>
      <c r="K115" s="102"/>
      <c r="L115" s="17"/>
      <c r="M115" s="6"/>
      <c r="N115" s="317"/>
      <c r="O115" s="101"/>
      <c r="P115" s="102"/>
      <c r="S115" s="317"/>
      <c r="T115" s="101"/>
      <c r="U115" s="102"/>
      <c r="V115" s="5"/>
      <c r="W115" s="6"/>
      <c r="X115" s="317"/>
    </row>
    <row r="116" spans="1:24" ht="21.75" thickBot="1">
      <c r="A116" s="103"/>
      <c r="B116" s="7"/>
      <c r="C116" s="8"/>
      <c r="D116" s="317"/>
      <c r="E116" s="101"/>
      <c r="F116" s="103"/>
      <c r="G116" s="7"/>
      <c r="H116" s="8"/>
      <c r="I116" s="317"/>
      <c r="J116" s="101"/>
      <c r="K116" s="103"/>
      <c r="L116" s="7"/>
      <c r="M116" s="8"/>
      <c r="N116" s="317"/>
      <c r="O116" s="101"/>
      <c r="P116" s="103"/>
      <c r="Q116" s="7"/>
      <c r="R116" s="8"/>
      <c r="S116" s="317"/>
      <c r="T116" s="101"/>
      <c r="U116" s="103"/>
      <c r="V116" s="7"/>
      <c r="W116" s="8"/>
      <c r="X116" s="317"/>
    </row>
    <row r="117" spans="1:24" ht="21">
      <c r="A117" s="100" t="str">
        <f>'105.04月菜單'!H20</f>
        <v>紫菜蛋花湯</v>
      </c>
      <c r="B117" s="180" t="s">
        <v>71</v>
      </c>
      <c r="C117" s="181">
        <v>1</v>
      </c>
      <c r="D117" s="316" t="s">
        <v>292</v>
      </c>
      <c r="E117" s="101"/>
      <c r="F117" s="100" t="str">
        <f>'105.04月菜單'!H21</f>
        <v>蕃茄洋芋湯</v>
      </c>
      <c r="G117" s="184" t="s">
        <v>85</v>
      </c>
      <c r="H117" s="185">
        <v>15</v>
      </c>
      <c r="I117" s="316" t="s">
        <v>292</v>
      </c>
      <c r="J117" s="101"/>
      <c r="K117" s="100" t="str">
        <f>'105.04月菜單'!H22</f>
        <v>紅豆燕麥湯</v>
      </c>
      <c r="L117" s="121" t="s">
        <v>95</v>
      </c>
      <c r="M117" s="96">
        <v>15</v>
      </c>
      <c r="N117" s="316" t="s">
        <v>292</v>
      </c>
      <c r="O117" s="101"/>
      <c r="P117" s="100" t="str">
        <f>'105.04月菜單'!H23</f>
        <v>薑絲冬瓜湯</v>
      </c>
      <c r="Q117" s="201" t="s">
        <v>102</v>
      </c>
      <c r="R117" s="202">
        <v>32</v>
      </c>
      <c r="S117" s="316" t="s">
        <v>292</v>
      </c>
      <c r="T117" s="101"/>
      <c r="U117" s="100" t="str">
        <f>'105.04月菜單'!H24</f>
        <v>味噌海芽湯</v>
      </c>
      <c r="V117" s="110" t="s">
        <v>104</v>
      </c>
      <c r="W117" s="119">
        <v>3</v>
      </c>
      <c r="X117" s="316" t="s">
        <v>290</v>
      </c>
    </row>
    <row r="118" spans="1:24" ht="21">
      <c r="A118" s="102"/>
      <c r="B118" s="182" t="s">
        <v>72</v>
      </c>
      <c r="C118" s="183">
        <v>5</v>
      </c>
      <c r="D118" s="317"/>
      <c r="E118" s="101"/>
      <c r="F118" s="102"/>
      <c r="G118" s="186" t="s">
        <v>86</v>
      </c>
      <c r="H118" s="187">
        <v>10</v>
      </c>
      <c r="I118" s="317"/>
      <c r="J118" s="101"/>
      <c r="K118" s="102"/>
      <c r="L118" s="60" t="s">
        <v>62</v>
      </c>
      <c r="M118" s="94">
        <v>15</v>
      </c>
      <c r="N118" s="317"/>
      <c r="O118" s="101"/>
      <c r="P118" s="102"/>
      <c r="Q118" s="203" t="s">
        <v>39</v>
      </c>
      <c r="R118" s="204">
        <v>2</v>
      </c>
      <c r="S118" s="317"/>
      <c r="T118" s="101"/>
      <c r="U118" s="102"/>
      <c r="V118" s="57" t="s">
        <v>105</v>
      </c>
      <c r="W118" s="59"/>
      <c r="X118" s="317"/>
    </row>
    <row r="119" spans="1:24" ht="21">
      <c r="A119" s="102"/>
      <c r="B119" s="182"/>
      <c r="C119" s="183"/>
      <c r="D119" s="317"/>
      <c r="E119" s="101"/>
      <c r="F119" s="102"/>
      <c r="G119" s="188" t="s">
        <v>87</v>
      </c>
      <c r="H119" s="189">
        <v>4</v>
      </c>
      <c r="I119" s="317"/>
      <c r="J119" s="101"/>
      <c r="K119" s="102"/>
      <c r="L119" s="60"/>
      <c r="M119" s="94"/>
      <c r="N119" s="317"/>
      <c r="O119" s="101"/>
      <c r="P119" s="102"/>
      <c r="Q119" s="17"/>
      <c r="R119" s="6"/>
      <c r="S119" s="317"/>
      <c r="T119" s="101"/>
      <c r="U119" s="102"/>
      <c r="V119" s="57"/>
      <c r="W119" s="59"/>
      <c r="X119" s="317"/>
    </row>
    <row r="120" spans="1:24" ht="21">
      <c r="A120" s="102"/>
      <c r="B120" s="9"/>
      <c r="C120" s="6"/>
      <c r="D120" s="317"/>
      <c r="E120" s="101"/>
      <c r="F120" s="102"/>
      <c r="G120" s="190" t="s">
        <v>88</v>
      </c>
      <c r="H120" s="191">
        <v>4</v>
      </c>
      <c r="I120" s="317"/>
      <c r="J120" s="101"/>
      <c r="K120" s="102"/>
      <c r="L120" s="60"/>
      <c r="M120" s="94"/>
      <c r="N120" s="317"/>
      <c r="O120" s="101"/>
      <c r="P120" s="102"/>
      <c r="Q120" s="5"/>
      <c r="R120" s="6"/>
      <c r="S120" s="317"/>
      <c r="T120" s="101"/>
      <c r="U120" s="102"/>
      <c r="V120" s="57"/>
      <c r="W120" s="59"/>
      <c r="X120" s="317"/>
    </row>
    <row r="121" spans="1:24" ht="21">
      <c r="A121" s="107"/>
      <c r="B121" s="66"/>
      <c r="C121" s="67"/>
      <c r="D121" s="317"/>
      <c r="F121" s="107"/>
      <c r="G121" s="12"/>
      <c r="H121" s="13"/>
      <c r="I121" s="317"/>
      <c r="K121" s="107"/>
      <c r="L121" s="60"/>
      <c r="M121" s="94"/>
      <c r="N121" s="317"/>
      <c r="P121" s="107"/>
      <c r="Q121" s="12"/>
      <c r="R121" s="13"/>
      <c r="S121" s="317"/>
      <c r="U121" s="107"/>
      <c r="V121" s="57"/>
      <c r="W121" s="59"/>
      <c r="X121" s="317"/>
    </row>
    <row r="122" spans="1:24" ht="21">
      <c r="A122" s="107"/>
      <c r="B122" s="66"/>
      <c r="C122" s="67"/>
      <c r="D122" s="317"/>
      <c r="F122" s="107"/>
      <c r="G122" s="12"/>
      <c r="H122" s="13"/>
      <c r="I122" s="317"/>
      <c r="K122" s="107"/>
      <c r="L122" s="60"/>
      <c r="M122" s="94"/>
      <c r="N122" s="317"/>
      <c r="P122" s="107"/>
      <c r="Q122" s="12"/>
      <c r="R122" s="13"/>
      <c r="S122" s="317"/>
      <c r="U122" s="107"/>
      <c r="V122" s="57"/>
      <c r="W122" s="59"/>
      <c r="X122" s="317"/>
    </row>
    <row r="123" spans="1:24" ht="21.75" thickBot="1">
      <c r="A123" s="114"/>
      <c r="B123" s="31"/>
      <c r="C123" s="32"/>
      <c r="D123" s="318"/>
      <c r="F123" s="114"/>
      <c r="G123" s="26"/>
      <c r="H123" s="27"/>
      <c r="I123" s="318"/>
      <c r="K123" s="114"/>
      <c r="L123" s="31"/>
      <c r="M123" s="32"/>
      <c r="N123" s="318"/>
      <c r="P123" s="114"/>
      <c r="Q123" s="26"/>
      <c r="R123" s="27"/>
      <c r="S123" s="318"/>
      <c r="U123" s="114"/>
      <c r="V123" s="122"/>
      <c r="W123" s="120"/>
      <c r="X123" s="318"/>
    </row>
    <row r="124" spans="1:24" ht="21.75" thickBot="1">
      <c r="A124" s="313" t="s">
        <v>23</v>
      </c>
      <c r="B124" s="314"/>
      <c r="C124" s="315"/>
      <c r="D124" s="123"/>
      <c r="F124" s="313" t="s">
        <v>23</v>
      </c>
      <c r="G124" s="314"/>
      <c r="H124" s="315"/>
      <c r="I124" s="123"/>
      <c r="K124" s="313" t="s">
        <v>23</v>
      </c>
      <c r="L124" s="314"/>
      <c r="M124" s="315"/>
      <c r="N124" s="123"/>
      <c r="P124" s="313" t="s">
        <v>23</v>
      </c>
      <c r="Q124" s="314"/>
      <c r="R124" s="315"/>
      <c r="S124" s="123"/>
      <c r="U124" s="313" t="s">
        <v>23</v>
      </c>
      <c r="V124" s="314"/>
      <c r="W124" s="315"/>
      <c r="X124" s="123"/>
    </row>
    <row r="125" spans="1:24" ht="21">
      <c r="A125" s="49"/>
      <c r="B125" s="128"/>
      <c r="C125" s="128"/>
      <c r="D125" s="128"/>
      <c r="E125" s="127">
        <f aca="true" t="shared" si="3" ref="E125:W125">SUM(E96:F124)</f>
        <v>0</v>
      </c>
      <c r="F125" s="127">
        <f t="shared" si="3"/>
        <v>0</v>
      </c>
      <c r="G125" s="127">
        <f t="shared" si="3"/>
        <v>238</v>
      </c>
      <c r="H125" s="127">
        <f t="shared" si="3"/>
        <v>238</v>
      </c>
      <c r="I125" s="127">
        <f>SUM(I96:I124)</f>
        <v>0</v>
      </c>
      <c r="J125" s="127">
        <f t="shared" si="3"/>
        <v>0</v>
      </c>
      <c r="K125" s="127">
        <f t="shared" si="3"/>
        <v>0</v>
      </c>
      <c r="L125" s="127">
        <f t="shared" si="3"/>
        <v>295</v>
      </c>
      <c r="M125" s="127">
        <f t="shared" si="3"/>
        <v>295</v>
      </c>
      <c r="N125" s="127">
        <f>SUM(N96:N124)</f>
        <v>0</v>
      </c>
      <c r="O125" s="127">
        <f t="shared" si="3"/>
        <v>0</v>
      </c>
      <c r="P125" s="127">
        <f t="shared" si="3"/>
        <v>0</v>
      </c>
      <c r="Q125" s="127">
        <f t="shared" si="3"/>
        <v>235</v>
      </c>
      <c r="R125" s="127">
        <f t="shared" si="3"/>
        <v>235</v>
      </c>
      <c r="S125" s="127">
        <f>SUM(S96:S124)</f>
        <v>0</v>
      </c>
      <c r="T125" s="127">
        <f t="shared" si="3"/>
        <v>0</v>
      </c>
      <c r="U125" s="127">
        <f t="shared" si="3"/>
        <v>0</v>
      </c>
      <c r="V125" s="127">
        <f t="shared" si="3"/>
        <v>266</v>
      </c>
      <c r="W125" s="127">
        <f t="shared" si="3"/>
        <v>266</v>
      </c>
      <c r="X125" s="127">
        <f>SUM(X96:X124)</f>
        <v>0</v>
      </c>
    </row>
    <row r="126" spans="1:22" ht="21.75" thickBot="1">
      <c r="A126" s="2">
        <f>A95+7</f>
        <v>42485</v>
      </c>
      <c r="B126" s="1" t="s">
        <v>24</v>
      </c>
      <c r="F126" s="2">
        <f>A126+1</f>
        <v>42486</v>
      </c>
      <c r="G126" s="1" t="s">
        <v>19</v>
      </c>
      <c r="K126" s="2">
        <f>F126+1</f>
        <v>42487</v>
      </c>
      <c r="L126" s="1" t="s">
        <v>20</v>
      </c>
      <c r="P126" s="2">
        <f>K126+1</f>
        <v>42488</v>
      </c>
      <c r="Q126" s="1" t="s">
        <v>21</v>
      </c>
      <c r="U126" s="2">
        <f>P126+1</f>
        <v>42489</v>
      </c>
      <c r="V126" s="1" t="s">
        <v>22</v>
      </c>
    </row>
    <row r="127" spans="1:24" ht="21">
      <c r="A127" s="100" t="str">
        <f>'105.04月菜單'!D25</f>
        <v>茄汁蛋炒飯</v>
      </c>
      <c r="B127" s="3" t="s">
        <v>25</v>
      </c>
      <c r="C127" s="4">
        <v>10</v>
      </c>
      <c r="D127" s="316" t="s">
        <v>291</v>
      </c>
      <c r="E127" s="101"/>
      <c r="F127" s="100" t="str">
        <f>'105.04月菜單'!D26</f>
        <v>白米飯</v>
      </c>
      <c r="G127" s="3" t="s">
        <v>41</v>
      </c>
      <c r="H127" s="4">
        <v>80</v>
      </c>
      <c r="I127" s="316"/>
      <c r="J127" s="101"/>
      <c r="K127" s="100" t="str">
        <f>'105.04月菜單'!D27</f>
        <v>芝麻飯</v>
      </c>
      <c r="L127" s="3" t="s">
        <v>41</v>
      </c>
      <c r="M127" s="4">
        <v>80</v>
      </c>
      <c r="N127" s="316"/>
      <c r="O127" s="101"/>
      <c r="P127" s="100" t="str">
        <f>'105.04月菜單'!D28</f>
        <v>燕麥飯</v>
      </c>
      <c r="Q127" s="3" t="s">
        <v>41</v>
      </c>
      <c r="R127" s="4">
        <v>70</v>
      </c>
      <c r="S127" s="316"/>
      <c r="T127" s="101"/>
      <c r="U127" s="100" t="str">
        <f>'105.04月菜單'!D29</f>
        <v>香鬆飯</v>
      </c>
      <c r="V127" s="3" t="s">
        <v>41</v>
      </c>
      <c r="W127" s="4">
        <v>70</v>
      </c>
      <c r="X127" s="316"/>
    </row>
    <row r="128" spans="1:24" ht="21">
      <c r="A128" s="102"/>
      <c r="B128" s="5" t="s">
        <v>26</v>
      </c>
      <c r="C128" s="6">
        <v>12</v>
      </c>
      <c r="D128" s="317"/>
      <c r="E128" s="101"/>
      <c r="F128" s="102"/>
      <c r="G128" s="5"/>
      <c r="H128" s="6"/>
      <c r="I128" s="317"/>
      <c r="J128" s="101"/>
      <c r="K128" s="102"/>
      <c r="L128" s="5" t="s">
        <v>47</v>
      </c>
      <c r="M128" s="6"/>
      <c r="N128" s="317"/>
      <c r="O128" s="101"/>
      <c r="P128" s="102"/>
      <c r="Q128" s="5" t="s">
        <v>62</v>
      </c>
      <c r="R128" s="6">
        <v>10</v>
      </c>
      <c r="S128" s="317"/>
      <c r="T128" s="101"/>
      <c r="U128" s="102"/>
      <c r="V128" s="5" t="s">
        <v>276</v>
      </c>
      <c r="W128" s="6"/>
      <c r="X128" s="317"/>
    </row>
    <row r="129" spans="1:24" ht="21">
      <c r="A129" s="102"/>
      <c r="B129" s="5" t="s">
        <v>27</v>
      </c>
      <c r="C129" s="6">
        <v>8</v>
      </c>
      <c r="D129" s="317"/>
      <c r="E129" s="101"/>
      <c r="F129" s="102"/>
      <c r="G129" s="5"/>
      <c r="H129" s="6"/>
      <c r="I129" s="317"/>
      <c r="J129" s="101"/>
      <c r="K129" s="102"/>
      <c r="L129" s="5"/>
      <c r="M129" s="6"/>
      <c r="N129" s="317"/>
      <c r="O129" s="101"/>
      <c r="P129" s="102"/>
      <c r="Q129" s="5"/>
      <c r="R129" s="6"/>
      <c r="S129" s="317"/>
      <c r="T129" s="101"/>
      <c r="U129" s="102"/>
      <c r="V129" s="5"/>
      <c r="W129" s="6"/>
      <c r="X129" s="317"/>
    </row>
    <row r="130" spans="1:24" ht="21">
      <c r="A130" s="102"/>
      <c r="B130" s="5" t="s">
        <v>28</v>
      </c>
      <c r="C130" s="6">
        <v>8</v>
      </c>
      <c r="D130" s="317"/>
      <c r="E130" s="101"/>
      <c r="F130" s="102"/>
      <c r="G130" s="5"/>
      <c r="H130" s="6"/>
      <c r="I130" s="317"/>
      <c r="J130" s="101"/>
      <c r="K130" s="102"/>
      <c r="L130" s="5"/>
      <c r="M130" s="6"/>
      <c r="N130" s="317"/>
      <c r="O130" s="101"/>
      <c r="P130" s="102"/>
      <c r="Q130" s="5"/>
      <c r="R130" s="6"/>
      <c r="S130" s="317"/>
      <c r="T130" s="101"/>
      <c r="U130" s="102"/>
      <c r="V130" s="5"/>
      <c r="W130" s="6"/>
      <c r="X130" s="317"/>
    </row>
    <row r="131" spans="1:24" ht="21">
      <c r="A131" s="102"/>
      <c r="B131" s="5"/>
      <c r="C131" s="6"/>
      <c r="D131" s="317"/>
      <c r="E131" s="101"/>
      <c r="F131" s="102"/>
      <c r="G131" s="5"/>
      <c r="H131" s="6"/>
      <c r="I131" s="317"/>
      <c r="J131" s="101"/>
      <c r="K131" s="102"/>
      <c r="L131" s="5"/>
      <c r="M131" s="6"/>
      <c r="N131" s="317"/>
      <c r="O131" s="101"/>
      <c r="P131" s="102"/>
      <c r="Q131" s="5"/>
      <c r="R131" s="6"/>
      <c r="S131" s="317"/>
      <c r="T131" s="101"/>
      <c r="U131" s="102"/>
      <c r="V131" s="5"/>
      <c r="W131" s="6"/>
      <c r="X131" s="317"/>
    </row>
    <row r="132" spans="1:24" ht="21.75" thickBot="1">
      <c r="A132" s="103"/>
      <c r="B132" s="7"/>
      <c r="C132" s="8"/>
      <c r="D132" s="318"/>
      <c r="E132" s="101"/>
      <c r="F132" s="103"/>
      <c r="G132" s="7"/>
      <c r="H132" s="8"/>
      <c r="I132" s="318"/>
      <c r="J132" s="101"/>
      <c r="K132" s="103"/>
      <c r="L132" s="7"/>
      <c r="M132" s="8"/>
      <c r="N132" s="318"/>
      <c r="O132" s="101"/>
      <c r="P132" s="103"/>
      <c r="Q132" s="7"/>
      <c r="R132" s="8"/>
      <c r="S132" s="318"/>
      <c r="T132" s="101"/>
      <c r="U132" s="103"/>
      <c r="V132" s="7"/>
      <c r="W132" s="8"/>
      <c r="X132" s="318"/>
    </row>
    <row r="133" spans="1:24" ht="21">
      <c r="A133" s="100" t="str">
        <f>'105.04月菜單'!E25</f>
        <v>咕咾肉</v>
      </c>
      <c r="B133" s="165" t="s">
        <v>30</v>
      </c>
      <c r="C133" s="165">
        <v>60</v>
      </c>
      <c r="D133" s="319" t="s">
        <v>292</v>
      </c>
      <c r="E133" s="101"/>
      <c r="F133" s="100" t="str">
        <f>'105.04月菜單'!E26</f>
        <v>炒三鮮</v>
      </c>
      <c r="G133" s="280" t="s">
        <v>80</v>
      </c>
      <c r="H133" s="281">
        <v>20</v>
      </c>
      <c r="I133" s="319" t="s">
        <v>291</v>
      </c>
      <c r="J133" s="101"/>
      <c r="K133" s="100" t="str">
        <f>'105.04月菜單'!E27</f>
        <v>粉蒸肉</v>
      </c>
      <c r="L133" s="170"/>
      <c r="M133" s="276"/>
      <c r="N133" s="319" t="s">
        <v>295</v>
      </c>
      <c r="O133" s="101"/>
      <c r="P133" s="100" t="str">
        <f>'105.04月菜單'!E28</f>
        <v>洋蔥燒雞</v>
      </c>
      <c r="Q133" s="176" t="s">
        <v>56</v>
      </c>
      <c r="R133" s="177">
        <v>75</v>
      </c>
      <c r="S133" s="319" t="s">
        <v>296</v>
      </c>
      <c r="T133" s="101"/>
      <c r="U133" s="100" t="str">
        <f>'105.04月菜單'!E29</f>
        <v>紅燒麵輪</v>
      </c>
      <c r="V133" s="35" t="s">
        <v>63</v>
      </c>
      <c r="W133" s="4">
        <v>15</v>
      </c>
      <c r="X133" s="319" t="s">
        <v>297</v>
      </c>
    </row>
    <row r="134" spans="1:24" ht="21">
      <c r="A134" s="107"/>
      <c r="B134" s="165" t="s">
        <v>31</v>
      </c>
      <c r="C134" s="165">
        <v>20</v>
      </c>
      <c r="D134" s="320"/>
      <c r="E134" s="101"/>
      <c r="F134" s="102"/>
      <c r="G134" s="282" t="s">
        <v>277</v>
      </c>
      <c r="H134" s="281">
        <v>60</v>
      </c>
      <c r="I134" s="320"/>
      <c r="J134" s="101"/>
      <c r="K134" s="107"/>
      <c r="L134" s="170" t="s">
        <v>48</v>
      </c>
      <c r="M134" s="170">
        <v>65</v>
      </c>
      <c r="N134" s="320"/>
      <c r="O134" s="101"/>
      <c r="P134" s="102"/>
      <c r="Q134" s="176"/>
      <c r="R134" s="177"/>
      <c r="S134" s="320"/>
      <c r="T134" s="101"/>
      <c r="U134" s="102"/>
      <c r="V134" s="17" t="s">
        <v>64</v>
      </c>
      <c r="W134" s="6">
        <v>25</v>
      </c>
      <c r="X134" s="320"/>
    </row>
    <row r="135" spans="1:24" ht="21">
      <c r="A135" s="107"/>
      <c r="B135" s="165" t="s">
        <v>32</v>
      </c>
      <c r="C135" s="165">
        <v>5</v>
      </c>
      <c r="D135" s="320"/>
      <c r="E135" s="101"/>
      <c r="F135" s="102"/>
      <c r="G135" s="283"/>
      <c r="H135" s="284"/>
      <c r="I135" s="320"/>
      <c r="J135" s="101"/>
      <c r="K135" s="107"/>
      <c r="L135" s="170" t="s">
        <v>49</v>
      </c>
      <c r="M135" s="170">
        <v>35</v>
      </c>
      <c r="N135" s="320"/>
      <c r="O135" s="101"/>
      <c r="P135" s="102"/>
      <c r="Q135" s="176" t="s">
        <v>58</v>
      </c>
      <c r="R135" s="177">
        <v>20</v>
      </c>
      <c r="S135" s="320"/>
      <c r="T135" s="101"/>
      <c r="U135" s="102"/>
      <c r="V135" s="5" t="s">
        <v>65</v>
      </c>
      <c r="W135" s="6">
        <v>5</v>
      </c>
      <c r="X135" s="320"/>
    </row>
    <row r="136" spans="1:24" ht="21">
      <c r="A136" s="107"/>
      <c r="B136" s="165" t="s">
        <v>33</v>
      </c>
      <c r="C136" s="165">
        <v>10</v>
      </c>
      <c r="D136" s="320"/>
      <c r="E136" s="101"/>
      <c r="F136" s="102"/>
      <c r="G136" s="285" t="s">
        <v>108</v>
      </c>
      <c r="H136" s="281">
        <v>20</v>
      </c>
      <c r="I136" s="320"/>
      <c r="J136" s="101"/>
      <c r="K136" s="107"/>
      <c r="L136" s="171" t="s">
        <v>50</v>
      </c>
      <c r="M136" s="171"/>
      <c r="N136" s="320"/>
      <c r="O136" s="101"/>
      <c r="P136" s="102"/>
      <c r="Q136" s="176" t="s">
        <v>31</v>
      </c>
      <c r="R136" s="177">
        <v>10</v>
      </c>
      <c r="S136" s="320"/>
      <c r="T136" s="101"/>
      <c r="U136" s="102"/>
      <c r="V136" s="17" t="s">
        <v>66</v>
      </c>
      <c r="W136" s="6">
        <v>8</v>
      </c>
      <c r="X136" s="320"/>
    </row>
    <row r="137" spans="1:24" ht="21">
      <c r="A137" s="102"/>
      <c r="B137" s="165" t="s">
        <v>34</v>
      </c>
      <c r="C137" s="165">
        <v>5</v>
      </c>
      <c r="D137" s="320"/>
      <c r="E137" s="101"/>
      <c r="F137" s="102"/>
      <c r="G137" s="17" t="s">
        <v>278</v>
      </c>
      <c r="H137" s="6">
        <v>3</v>
      </c>
      <c r="I137" s="320"/>
      <c r="J137" s="101"/>
      <c r="K137" s="102"/>
      <c r="L137" s="64"/>
      <c r="M137" s="65"/>
      <c r="N137" s="320"/>
      <c r="O137" s="101"/>
      <c r="P137" s="102"/>
      <c r="Q137" s="19"/>
      <c r="R137" s="20"/>
      <c r="S137" s="320"/>
      <c r="T137" s="101"/>
      <c r="U137" s="102"/>
      <c r="V137" s="5" t="s">
        <v>67</v>
      </c>
      <c r="W137" s="6">
        <v>10</v>
      </c>
      <c r="X137" s="320"/>
    </row>
    <row r="138" spans="1:24" ht="21.75" thickBot="1">
      <c r="A138" s="103"/>
      <c r="B138" s="166"/>
      <c r="C138" s="166"/>
      <c r="D138" s="320"/>
      <c r="E138" s="101"/>
      <c r="F138" s="117"/>
      <c r="G138" s="55"/>
      <c r="H138" s="56"/>
      <c r="I138" s="320"/>
      <c r="J138" s="101"/>
      <c r="K138" s="103"/>
      <c r="L138" s="7"/>
      <c r="M138" s="8"/>
      <c r="N138" s="320"/>
      <c r="O138" s="101"/>
      <c r="P138" s="103"/>
      <c r="Q138" s="7"/>
      <c r="R138" s="8"/>
      <c r="S138" s="320"/>
      <c r="T138" s="101"/>
      <c r="U138" s="103"/>
      <c r="V138" s="7"/>
      <c r="W138" s="8"/>
      <c r="X138" s="320"/>
    </row>
    <row r="139" spans="1:24" ht="21">
      <c r="A139" s="100" t="str">
        <f>'105.04月菜單'!F25</f>
        <v>洋芋干片</v>
      </c>
      <c r="B139" s="168" t="s">
        <v>284</v>
      </c>
      <c r="C139" s="169">
        <v>15</v>
      </c>
      <c r="D139" s="319" t="s">
        <v>291</v>
      </c>
      <c r="E139" s="101"/>
      <c r="F139" s="100" t="s">
        <v>308</v>
      </c>
      <c r="G139" s="180" t="s">
        <v>42</v>
      </c>
      <c r="H139" s="181">
        <v>7</v>
      </c>
      <c r="I139" s="319" t="s">
        <v>291</v>
      </c>
      <c r="J139" s="101"/>
      <c r="K139" s="100" t="str">
        <f>'105.04月菜單'!F27</f>
        <v>海茸肉絲</v>
      </c>
      <c r="L139" s="172" t="s">
        <v>52</v>
      </c>
      <c r="M139" s="173">
        <v>60</v>
      </c>
      <c r="N139" s="319" t="s">
        <v>291</v>
      </c>
      <c r="O139" s="101"/>
      <c r="P139" s="111" t="str">
        <f>'105.04月菜單'!F28</f>
        <v>黃瓜百匯</v>
      </c>
      <c r="Q139" s="178" t="s">
        <v>59</v>
      </c>
      <c r="R139" s="179">
        <v>68</v>
      </c>
      <c r="S139" s="319" t="s">
        <v>291</v>
      </c>
      <c r="T139" s="101"/>
      <c r="U139" s="100" t="str">
        <f>'105.04月菜單'!F29</f>
        <v>蔥花蛋</v>
      </c>
      <c r="V139" s="3" t="s">
        <v>28</v>
      </c>
      <c r="W139" s="4">
        <v>55</v>
      </c>
      <c r="X139" s="319" t="s">
        <v>289</v>
      </c>
    </row>
    <row r="140" spans="1:24" ht="21">
      <c r="A140" s="102"/>
      <c r="B140" s="165" t="s">
        <v>35</v>
      </c>
      <c r="C140" s="165">
        <v>3</v>
      </c>
      <c r="D140" s="320"/>
      <c r="E140" s="101"/>
      <c r="F140" s="102"/>
      <c r="G140" s="323" t="s">
        <v>309</v>
      </c>
      <c r="H140" s="183">
        <v>40</v>
      </c>
      <c r="I140" s="320"/>
      <c r="J140" s="101"/>
      <c r="K140" s="102"/>
      <c r="L140" s="174" t="s">
        <v>51</v>
      </c>
      <c r="M140" s="174">
        <v>5</v>
      </c>
      <c r="N140" s="320"/>
      <c r="O140" s="101"/>
      <c r="P140" s="102"/>
      <c r="Q140" s="178" t="s">
        <v>60</v>
      </c>
      <c r="R140" s="179">
        <v>7</v>
      </c>
      <c r="S140" s="320"/>
      <c r="T140" s="101"/>
      <c r="U140" s="102"/>
      <c r="V140" s="5" t="s">
        <v>279</v>
      </c>
      <c r="W140" s="6">
        <v>3</v>
      </c>
      <c r="X140" s="320"/>
    </row>
    <row r="141" spans="1:24" ht="21">
      <c r="A141" s="102"/>
      <c r="B141" s="165" t="s">
        <v>36</v>
      </c>
      <c r="C141" s="165">
        <v>5</v>
      </c>
      <c r="D141" s="320"/>
      <c r="E141" s="101"/>
      <c r="F141" s="102"/>
      <c r="G141" s="182" t="s">
        <v>43</v>
      </c>
      <c r="H141" s="183">
        <v>5</v>
      </c>
      <c r="I141" s="320"/>
      <c r="J141" s="101"/>
      <c r="K141" s="102"/>
      <c r="L141" s="175" t="s">
        <v>39</v>
      </c>
      <c r="M141" s="175"/>
      <c r="N141" s="320"/>
      <c r="O141" s="101"/>
      <c r="P141" s="102"/>
      <c r="Q141" s="178" t="s">
        <v>61</v>
      </c>
      <c r="R141" s="179">
        <v>5</v>
      </c>
      <c r="S141" s="320"/>
      <c r="T141" s="101"/>
      <c r="U141" s="102"/>
      <c r="V141" s="5" t="s">
        <v>165</v>
      </c>
      <c r="W141" s="6">
        <v>10</v>
      </c>
      <c r="X141" s="320"/>
    </row>
    <row r="142" spans="1:24" ht="21">
      <c r="A142" s="102"/>
      <c r="B142" s="165" t="s">
        <v>177</v>
      </c>
      <c r="C142" s="165">
        <v>50</v>
      </c>
      <c r="D142" s="320"/>
      <c r="E142" s="101"/>
      <c r="F142" s="102"/>
      <c r="G142" s="182" t="s">
        <v>44</v>
      </c>
      <c r="H142" s="183">
        <v>25</v>
      </c>
      <c r="I142" s="320"/>
      <c r="J142" s="101"/>
      <c r="K142" s="102"/>
      <c r="L142" s="175" t="s">
        <v>36</v>
      </c>
      <c r="M142" s="175">
        <v>5</v>
      </c>
      <c r="N142" s="320"/>
      <c r="O142" s="101"/>
      <c r="P142" s="102"/>
      <c r="Q142" s="178"/>
      <c r="R142" s="179"/>
      <c r="S142" s="320"/>
      <c r="T142" s="101"/>
      <c r="U142" s="102"/>
      <c r="V142" s="5" t="s">
        <v>288</v>
      </c>
      <c r="W142" s="6">
        <v>10</v>
      </c>
      <c r="X142" s="320"/>
    </row>
    <row r="143" spans="1:24" ht="21.75" thickBot="1">
      <c r="A143" s="103"/>
      <c r="B143" s="165" t="s">
        <v>285</v>
      </c>
      <c r="C143" s="165">
        <v>5</v>
      </c>
      <c r="D143" s="321"/>
      <c r="E143" s="101"/>
      <c r="F143" s="103"/>
      <c r="G143" s="31"/>
      <c r="H143" s="32"/>
      <c r="I143" s="321"/>
      <c r="J143" s="101"/>
      <c r="K143" s="109"/>
      <c r="L143" s="68" t="s">
        <v>53</v>
      </c>
      <c r="M143" s="34">
        <v>7</v>
      </c>
      <c r="N143" s="321"/>
      <c r="O143" s="101"/>
      <c r="P143" s="103"/>
      <c r="Q143" s="7"/>
      <c r="R143" s="8"/>
      <c r="S143" s="321"/>
      <c r="T143" s="101"/>
      <c r="U143" s="103"/>
      <c r="V143" s="7"/>
      <c r="W143" s="8"/>
      <c r="X143" s="321"/>
    </row>
    <row r="144" spans="1:24" ht="21">
      <c r="A144" s="100" t="str">
        <f>'105.04月菜單'!G25</f>
        <v>有機青菜</v>
      </c>
      <c r="B144" s="35"/>
      <c r="C144" s="4"/>
      <c r="D144" s="316"/>
      <c r="E144" s="101"/>
      <c r="F144" s="111" t="str">
        <f>'105.04月菜單'!G26</f>
        <v>青菜</v>
      </c>
      <c r="G144" s="36"/>
      <c r="H144" s="4"/>
      <c r="I144" s="316"/>
      <c r="J144" s="101"/>
      <c r="K144" s="100" t="str">
        <f>'105.04月菜單'!G28</f>
        <v>青菜</v>
      </c>
      <c r="L144" s="3"/>
      <c r="M144" s="4"/>
      <c r="N144" s="316"/>
      <c r="O144" s="101"/>
      <c r="P144" s="100" t="str">
        <f>'105.04月菜單'!G28</f>
        <v>青菜</v>
      </c>
      <c r="Q144" s="3"/>
      <c r="R144" s="4"/>
      <c r="S144" s="316"/>
      <c r="T144" s="101"/>
      <c r="U144" s="112" t="str">
        <f>'105.04月菜單'!G29</f>
        <v>青菜</v>
      </c>
      <c r="V144" s="3"/>
      <c r="W144" s="4"/>
      <c r="X144" s="316"/>
    </row>
    <row r="145" spans="1:24" ht="21">
      <c r="A145" s="102"/>
      <c r="B145" s="17"/>
      <c r="C145" s="6"/>
      <c r="D145" s="317"/>
      <c r="E145" s="101"/>
      <c r="F145" s="102"/>
      <c r="G145" s="17"/>
      <c r="H145" s="6"/>
      <c r="I145" s="317"/>
      <c r="J145" s="101"/>
      <c r="K145" s="102"/>
      <c r="L145" s="5"/>
      <c r="M145" s="6"/>
      <c r="N145" s="317"/>
      <c r="O145" s="101"/>
      <c r="P145" s="102"/>
      <c r="Q145" s="17"/>
      <c r="R145" s="6"/>
      <c r="S145" s="317"/>
      <c r="T145" s="101"/>
      <c r="U145" s="102"/>
      <c r="V145" s="5"/>
      <c r="W145" s="6"/>
      <c r="X145" s="317"/>
    </row>
    <row r="146" spans="1:24" ht="21.75" thickBot="1">
      <c r="A146" s="103"/>
      <c r="B146" s="7"/>
      <c r="C146" s="8"/>
      <c r="D146" s="318"/>
      <c r="E146" s="101"/>
      <c r="F146" s="103"/>
      <c r="G146" s="7"/>
      <c r="H146" s="8"/>
      <c r="I146" s="318"/>
      <c r="J146" s="101"/>
      <c r="K146" s="103"/>
      <c r="L146" s="7"/>
      <c r="M146" s="8"/>
      <c r="N146" s="318"/>
      <c r="O146" s="101"/>
      <c r="P146" s="103"/>
      <c r="Q146" s="7"/>
      <c r="R146" s="8"/>
      <c r="S146" s="318"/>
      <c r="T146" s="101"/>
      <c r="U146" s="103"/>
      <c r="V146" s="7"/>
      <c r="W146" s="8"/>
      <c r="X146" s="318"/>
    </row>
    <row r="147" spans="1:24" ht="21">
      <c r="A147" s="100" t="str">
        <f>'105.04月菜單'!H25</f>
        <v>紫菜豆腐湯</v>
      </c>
      <c r="B147" s="16" t="s">
        <v>54</v>
      </c>
      <c r="C147" s="6"/>
      <c r="D147" s="316" t="s">
        <v>292</v>
      </c>
      <c r="E147" s="101"/>
      <c r="F147" s="100" t="str">
        <f>'105.04月菜單'!H26</f>
        <v>薑汁地瓜湯</v>
      </c>
      <c r="G147" s="3" t="s">
        <v>45</v>
      </c>
      <c r="H147" s="4">
        <v>33</v>
      </c>
      <c r="I147" s="316" t="s">
        <v>292</v>
      </c>
      <c r="J147" s="101"/>
      <c r="K147" s="100" t="str">
        <f>'105.04月菜單'!H27</f>
        <v>鳳梨醬冬瓜湯</v>
      </c>
      <c r="L147" s="167" t="s">
        <v>38</v>
      </c>
      <c r="M147" s="167">
        <v>7</v>
      </c>
      <c r="N147" s="316" t="s">
        <v>292</v>
      </c>
      <c r="O147" s="101"/>
      <c r="P147" s="111" t="str">
        <f>'105.04月菜單'!H28</f>
        <v>當歸蘿蔔湯</v>
      </c>
      <c r="Q147" s="178" t="s">
        <v>175</v>
      </c>
      <c r="R147" s="179">
        <v>30</v>
      </c>
      <c r="S147" s="316" t="s">
        <v>292</v>
      </c>
      <c r="T147" s="101"/>
      <c r="U147" s="111" t="str">
        <f>'105.04月菜單'!H29</f>
        <v>蔬菜湯</v>
      </c>
      <c r="V147" s="36" t="s">
        <v>68</v>
      </c>
      <c r="W147" s="37">
        <v>8</v>
      </c>
      <c r="X147" s="316" t="s">
        <v>290</v>
      </c>
    </row>
    <row r="148" spans="1:24" ht="21">
      <c r="A148" s="102"/>
      <c r="B148" s="17" t="s">
        <v>55</v>
      </c>
      <c r="C148" s="6">
        <v>20</v>
      </c>
      <c r="D148" s="317"/>
      <c r="E148" s="101"/>
      <c r="F148" s="102"/>
      <c r="G148" s="5" t="s">
        <v>46</v>
      </c>
      <c r="H148" s="6"/>
      <c r="I148" s="317"/>
      <c r="J148" s="101"/>
      <c r="K148" s="102"/>
      <c r="L148" s="165" t="s">
        <v>174</v>
      </c>
      <c r="M148" s="165">
        <v>28</v>
      </c>
      <c r="N148" s="317"/>
      <c r="O148" s="101"/>
      <c r="P148" s="102"/>
      <c r="Q148" s="178" t="s">
        <v>176</v>
      </c>
      <c r="R148" s="179"/>
      <c r="S148" s="317"/>
      <c r="T148" s="101"/>
      <c r="U148" s="102"/>
      <c r="V148" s="5" t="s">
        <v>29</v>
      </c>
      <c r="W148" s="6">
        <v>15</v>
      </c>
      <c r="X148" s="317"/>
    </row>
    <row r="149" spans="1:24" ht="21">
      <c r="A149" s="102"/>
      <c r="B149" s="165"/>
      <c r="C149" s="165"/>
      <c r="D149" s="317"/>
      <c r="E149" s="101"/>
      <c r="F149" s="102"/>
      <c r="G149" s="5"/>
      <c r="H149" s="6"/>
      <c r="I149" s="317"/>
      <c r="J149" s="101"/>
      <c r="K149" s="102"/>
      <c r="L149" s="165" t="s">
        <v>258</v>
      </c>
      <c r="M149" s="165"/>
      <c r="N149" s="317"/>
      <c r="O149" s="101"/>
      <c r="P149" s="102"/>
      <c r="Q149" s="178" t="s">
        <v>287</v>
      </c>
      <c r="R149" s="179"/>
      <c r="S149" s="317"/>
      <c r="T149" s="101"/>
      <c r="U149" s="102"/>
      <c r="V149" s="5" t="s">
        <v>69</v>
      </c>
      <c r="W149" s="6">
        <v>7</v>
      </c>
      <c r="X149" s="317"/>
    </row>
    <row r="150" spans="1:24" ht="21">
      <c r="A150" s="102"/>
      <c r="B150" s="165"/>
      <c r="C150" s="165"/>
      <c r="D150" s="317"/>
      <c r="E150" s="101"/>
      <c r="F150" s="102"/>
      <c r="G150" s="5"/>
      <c r="H150" s="6"/>
      <c r="I150" s="317"/>
      <c r="J150" s="101"/>
      <c r="K150" s="102"/>
      <c r="L150" s="165" t="s">
        <v>39</v>
      </c>
      <c r="M150" s="165">
        <v>1</v>
      </c>
      <c r="N150" s="317"/>
      <c r="O150" s="101"/>
      <c r="P150" s="102"/>
      <c r="Q150" s="178"/>
      <c r="R150" s="179"/>
      <c r="S150" s="317"/>
      <c r="T150" s="101"/>
      <c r="U150" s="102"/>
      <c r="V150" s="5" t="s">
        <v>70</v>
      </c>
      <c r="W150" s="6">
        <v>3</v>
      </c>
      <c r="X150" s="317"/>
    </row>
    <row r="151" spans="1:24" ht="21">
      <c r="A151" s="102"/>
      <c r="B151" s="165"/>
      <c r="C151" s="165"/>
      <c r="D151" s="317"/>
      <c r="E151" s="101"/>
      <c r="F151" s="102"/>
      <c r="G151" s="5"/>
      <c r="H151" s="6"/>
      <c r="I151" s="317"/>
      <c r="J151" s="101"/>
      <c r="K151" s="102"/>
      <c r="L151" s="165" t="s">
        <v>40</v>
      </c>
      <c r="M151" s="165"/>
      <c r="N151" s="317"/>
      <c r="O151" s="101"/>
      <c r="P151" s="102"/>
      <c r="Q151" s="17"/>
      <c r="R151" s="6"/>
      <c r="S151" s="317"/>
      <c r="T151" s="101"/>
      <c r="U151" s="102"/>
      <c r="V151" s="5"/>
      <c r="W151" s="6"/>
      <c r="X151" s="317"/>
    </row>
    <row r="152" spans="1:24" ht="21">
      <c r="A152" s="102"/>
      <c r="B152" s="5"/>
      <c r="C152" s="6"/>
      <c r="D152" s="317"/>
      <c r="E152" s="101"/>
      <c r="F152" s="102"/>
      <c r="G152" s="5"/>
      <c r="H152" s="6"/>
      <c r="I152" s="317"/>
      <c r="J152" s="101"/>
      <c r="K152" s="102"/>
      <c r="L152" s="41"/>
      <c r="M152" s="42"/>
      <c r="N152" s="317"/>
      <c r="O152" s="101"/>
      <c r="P152" s="102"/>
      <c r="Q152" s="5"/>
      <c r="R152" s="6"/>
      <c r="S152" s="317"/>
      <c r="T152" s="101"/>
      <c r="U152" s="102"/>
      <c r="V152" s="5"/>
      <c r="W152" s="6"/>
      <c r="X152" s="317"/>
    </row>
    <row r="153" spans="1:24" ht="21.75" thickBot="1">
      <c r="A153" s="114"/>
      <c r="B153" s="115"/>
      <c r="C153" s="46"/>
      <c r="D153" s="317"/>
      <c r="F153" s="114"/>
      <c r="G153" s="26"/>
      <c r="H153" s="27"/>
      <c r="I153" s="317"/>
      <c r="K153" s="114"/>
      <c r="L153" s="31"/>
      <c r="M153" s="32"/>
      <c r="N153" s="317"/>
      <c r="P153" s="114"/>
      <c r="Q153" s="26"/>
      <c r="R153" s="27"/>
      <c r="S153" s="317"/>
      <c r="U153" s="114"/>
      <c r="V153" s="26"/>
      <c r="W153" s="27"/>
      <c r="X153" s="317"/>
    </row>
    <row r="154" spans="1:24" ht="21.75" thickBot="1">
      <c r="A154" s="313" t="s">
        <v>23</v>
      </c>
      <c r="B154" s="314"/>
      <c r="C154" s="314"/>
      <c r="D154" s="125"/>
      <c r="F154" s="313" t="s">
        <v>23</v>
      </c>
      <c r="G154" s="314"/>
      <c r="H154" s="315"/>
      <c r="I154" s="125"/>
      <c r="K154" s="313" t="s">
        <v>23</v>
      </c>
      <c r="L154" s="314"/>
      <c r="M154" s="315"/>
      <c r="N154" s="125"/>
      <c r="P154" s="313" t="s">
        <v>23</v>
      </c>
      <c r="Q154" s="314"/>
      <c r="R154" s="315"/>
      <c r="S154" s="125"/>
      <c r="U154" s="313" t="s">
        <v>23</v>
      </c>
      <c r="V154" s="314"/>
      <c r="W154" s="315"/>
      <c r="X154" s="125"/>
    </row>
    <row r="155" spans="4:24" ht="21">
      <c r="D155" s="124"/>
      <c r="I155" s="124"/>
      <c r="N155" s="124"/>
      <c r="S155" s="124"/>
      <c r="X155" s="124"/>
    </row>
  </sheetData>
  <sheetProtection/>
  <mergeCells count="150">
    <mergeCell ref="S40:S45"/>
    <mergeCell ref="S46:S51"/>
    <mergeCell ref="X117:X123"/>
    <mergeCell ref="X127:X132"/>
    <mergeCell ref="S86:S92"/>
    <mergeCell ref="X86:X92"/>
    <mergeCell ref="X71:X76"/>
    <mergeCell ref="X52:X54"/>
    <mergeCell ref="X55:X61"/>
    <mergeCell ref="X65:X70"/>
    <mergeCell ref="X144:X146"/>
    <mergeCell ref="X147:X153"/>
    <mergeCell ref="S114:S116"/>
    <mergeCell ref="S96:S101"/>
    <mergeCell ref="S102:S107"/>
    <mergeCell ref="X133:X138"/>
    <mergeCell ref="X139:X143"/>
    <mergeCell ref="X96:X101"/>
    <mergeCell ref="X108:X113"/>
    <mergeCell ref="X114:X116"/>
    <mergeCell ref="X24:X30"/>
    <mergeCell ref="X46:X51"/>
    <mergeCell ref="X3:X8"/>
    <mergeCell ref="X9:X15"/>
    <mergeCell ref="X16:X20"/>
    <mergeCell ref="X21:X23"/>
    <mergeCell ref="X40:X45"/>
    <mergeCell ref="X34:X39"/>
    <mergeCell ref="X102:X107"/>
    <mergeCell ref="X83:X85"/>
    <mergeCell ref="X77:X82"/>
    <mergeCell ref="U93:W93"/>
    <mergeCell ref="S117:S123"/>
    <mergeCell ref="S127:S132"/>
    <mergeCell ref="N117:N123"/>
    <mergeCell ref="N114:N116"/>
    <mergeCell ref="S65:S70"/>
    <mergeCell ref="S71:S76"/>
    <mergeCell ref="S83:S85"/>
    <mergeCell ref="N108:N113"/>
    <mergeCell ref="S133:S138"/>
    <mergeCell ref="N147:N153"/>
    <mergeCell ref="S24:S30"/>
    <mergeCell ref="N86:N92"/>
    <mergeCell ref="S77:S82"/>
    <mergeCell ref="N127:N132"/>
    <mergeCell ref="N96:N101"/>
    <mergeCell ref="S139:S143"/>
    <mergeCell ref="S144:S146"/>
    <mergeCell ref="N102:N107"/>
    <mergeCell ref="K124:M124"/>
    <mergeCell ref="S3:S9"/>
    <mergeCell ref="S10:S15"/>
    <mergeCell ref="N139:N143"/>
    <mergeCell ref="N52:N54"/>
    <mergeCell ref="N24:N30"/>
    <mergeCell ref="S52:S54"/>
    <mergeCell ref="S55:S61"/>
    <mergeCell ref="S16:S20"/>
    <mergeCell ref="S21:S23"/>
    <mergeCell ref="N144:N146"/>
    <mergeCell ref="N65:N70"/>
    <mergeCell ref="N83:N85"/>
    <mergeCell ref="N71:N76"/>
    <mergeCell ref="N77:N82"/>
    <mergeCell ref="N133:N138"/>
    <mergeCell ref="K93:M93"/>
    <mergeCell ref="I34:I39"/>
    <mergeCell ref="I52:I54"/>
    <mergeCell ref="N55:N61"/>
    <mergeCell ref="N40:N45"/>
    <mergeCell ref="N46:N51"/>
    <mergeCell ref="N34:N39"/>
    <mergeCell ref="I65:I70"/>
    <mergeCell ref="I83:I85"/>
    <mergeCell ref="I71:I76"/>
    <mergeCell ref="N3:N8"/>
    <mergeCell ref="N9:N15"/>
    <mergeCell ref="N16:N20"/>
    <mergeCell ref="N21:N23"/>
    <mergeCell ref="D147:D153"/>
    <mergeCell ref="D108:D113"/>
    <mergeCell ref="D144:D146"/>
    <mergeCell ref="I139:I143"/>
    <mergeCell ref="D114:D116"/>
    <mergeCell ref="D139:D143"/>
    <mergeCell ref="I133:I138"/>
    <mergeCell ref="I108:I113"/>
    <mergeCell ref="I114:I116"/>
    <mergeCell ref="I117:I123"/>
    <mergeCell ref="I147:I153"/>
    <mergeCell ref="I144:I146"/>
    <mergeCell ref="I102:I107"/>
    <mergeCell ref="I96:I101"/>
    <mergeCell ref="I127:I132"/>
    <mergeCell ref="D86:D92"/>
    <mergeCell ref="I24:I30"/>
    <mergeCell ref="D96:D101"/>
    <mergeCell ref="D52:D54"/>
    <mergeCell ref="D55:D61"/>
    <mergeCell ref="D24:D30"/>
    <mergeCell ref="F93:H93"/>
    <mergeCell ref="I86:I92"/>
    <mergeCell ref="I77:I82"/>
    <mergeCell ref="D133:D138"/>
    <mergeCell ref="D127:D132"/>
    <mergeCell ref="D117:D123"/>
    <mergeCell ref="D102:D107"/>
    <mergeCell ref="I3:I8"/>
    <mergeCell ref="I9:I15"/>
    <mergeCell ref="I16:I20"/>
    <mergeCell ref="I21:I23"/>
    <mergeCell ref="D3:D8"/>
    <mergeCell ref="D9:D15"/>
    <mergeCell ref="D16:D20"/>
    <mergeCell ref="D21:D23"/>
    <mergeCell ref="D65:D70"/>
    <mergeCell ref="D83:D85"/>
    <mergeCell ref="D71:D76"/>
    <mergeCell ref="D77:D82"/>
    <mergeCell ref="A31:C31"/>
    <mergeCell ref="K62:M62"/>
    <mergeCell ref="F31:H31"/>
    <mergeCell ref="K31:M31"/>
    <mergeCell ref="D34:D39"/>
    <mergeCell ref="I55:I61"/>
    <mergeCell ref="I40:I45"/>
    <mergeCell ref="I46:I51"/>
    <mergeCell ref="D40:D45"/>
    <mergeCell ref="D46:D51"/>
    <mergeCell ref="A154:C154"/>
    <mergeCell ref="P93:R93"/>
    <mergeCell ref="A62:C62"/>
    <mergeCell ref="F62:H62"/>
    <mergeCell ref="A124:C124"/>
    <mergeCell ref="A93:C93"/>
    <mergeCell ref="F154:H154"/>
    <mergeCell ref="K154:M154"/>
    <mergeCell ref="P154:R154"/>
    <mergeCell ref="F124:H124"/>
    <mergeCell ref="U154:W154"/>
    <mergeCell ref="P31:R31"/>
    <mergeCell ref="U124:W124"/>
    <mergeCell ref="U31:W31"/>
    <mergeCell ref="P62:R62"/>
    <mergeCell ref="U62:W62"/>
    <mergeCell ref="S34:S39"/>
    <mergeCell ref="S147:S153"/>
    <mergeCell ref="S108:S113"/>
    <mergeCell ref="P124:R124"/>
  </mergeCells>
  <conditionalFormatting sqref="V57 V27 Q151 Q118:Q119 Q56:Q57 Q25:Q26 L120 L56:L60 L25:L26 L118 B149:B151 B118 B91 B61 B56 B27 B25 B120 V87">
    <cfRule type="cellIs" priority="13" dxfId="0" operator="equal" stopIfTrue="1">
      <formula>0</formula>
    </cfRule>
  </conditionalFormatting>
  <conditionalFormatting sqref="L148:L151">
    <cfRule type="cellIs" priority="4" dxfId="0" operator="equal" stopIfTrue="1">
      <formula>0</formula>
    </cfRule>
  </conditionalFormatting>
  <conditionalFormatting sqref="B148">
    <cfRule type="cellIs" priority="3" dxfId="0" operator="equal" stopIfTrue="1">
      <formula>0</formula>
    </cfRule>
  </conditionalFormatting>
  <conditionalFormatting sqref="L87">
    <cfRule type="cellIs" priority="2" dxfId="0" operator="equal" stopIfTrue="1">
      <formula>0</formula>
    </cfRule>
  </conditionalFormatting>
  <conditionalFormatting sqref="G87">
    <cfRule type="cellIs" priority="1" dxfId="0" operator="equal" stopIfTrue="1">
      <formula>0</formula>
    </cfRule>
  </conditionalFormatting>
  <printOptions horizontalCentered="1"/>
  <pageMargins left="0.31496062992125984" right="0.31496062992125984" top="0.11811023622047245" bottom="0.5511811023622047" header="0.11811023622047245" footer="0.31496062992125984"/>
  <pageSetup horizontalDpi="600" verticalDpi="600" orientation="landscape" paperSize="9" scale="85" r:id="rId1"/>
  <rowBreaks count="4" manualBreakCount="4">
    <brk id="32" max="33" man="1"/>
    <brk id="63" max="33" man="1"/>
    <brk id="94" max="33" man="1"/>
    <brk id="125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Food</dc:creator>
  <cp:keywords/>
  <dc:description/>
  <cp:lastModifiedBy>1018</cp:lastModifiedBy>
  <cp:lastPrinted>2016-01-06T06:19:40Z</cp:lastPrinted>
  <dcterms:created xsi:type="dcterms:W3CDTF">2013-04-19T01:45:53Z</dcterms:created>
  <dcterms:modified xsi:type="dcterms:W3CDTF">2016-03-14T04:55:47Z</dcterms:modified>
  <cp:category/>
  <cp:version/>
  <cp:contentType/>
  <cp:contentStatus/>
</cp:coreProperties>
</file>