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user\Desktop\111-2學校日\"/>
    </mc:Choice>
  </mc:AlternateContent>
  <xr:revisionPtr revIDLastSave="0" documentId="13_ncr:1_{C017D487-F28D-4024-975F-31F725A2B065}" xr6:coauthVersionLast="36" xr6:coauthVersionMax="47" xr10:uidLastSave="{00000000-0000-0000-0000-000000000000}"/>
  <bookViews>
    <workbookView xWindow="0" yWindow="0" windowWidth="15345" windowHeight="4425" xr2:uid="{00000000-000D-0000-FFFF-FFFF00000000}"/>
  </bookViews>
  <sheets>
    <sheet name="實際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7" i="2" l="1"/>
  <c r="G25" i="2"/>
  <c r="G27" i="2" s="1"/>
  <c r="H25" i="2"/>
  <c r="H27" i="2" s="1"/>
  <c r="I25" i="2"/>
  <c r="I27" i="2" s="1"/>
  <c r="J25" i="2"/>
  <c r="J27" i="2" s="1"/>
  <c r="K25" i="2"/>
  <c r="K27" i="2" s="1"/>
  <c r="L25" i="2"/>
  <c r="L27" i="2" s="1"/>
  <c r="M25" i="2"/>
  <c r="M27" i="2" s="1"/>
  <c r="N25" i="2"/>
  <c r="N27" i="2" s="1"/>
  <c r="O25" i="2"/>
  <c r="O27" i="2" s="1"/>
  <c r="P25" i="2"/>
  <c r="P27" i="2" s="1"/>
  <c r="Q25" i="2"/>
  <c r="Q27" i="2" s="1"/>
  <c r="R25" i="2"/>
  <c r="R27" i="2" s="1"/>
  <c r="S25" i="2"/>
  <c r="S27" i="2" s="1"/>
  <c r="T25" i="2"/>
  <c r="T27" i="2" s="1"/>
  <c r="U25" i="2"/>
  <c r="U27" i="2" s="1"/>
  <c r="V25" i="2"/>
  <c r="W25" i="2"/>
  <c r="W27" i="2" s="1"/>
  <c r="X25" i="2"/>
  <c r="X27" i="2" s="1"/>
  <c r="Y25" i="2"/>
  <c r="Y27" i="2" s="1"/>
  <c r="Z25" i="2"/>
  <c r="Z27" i="2" s="1"/>
  <c r="AA25" i="2"/>
  <c r="AA27" i="2" s="1"/>
  <c r="AB25" i="2"/>
  <c r="AB27" i="2" s="1"/>
  <c r="AC25" i="2"/>
  <c r="AC27" i="2" s="1"/>
  <c r="N7" i="2"/>
  <c r="O7" i="2"/>
  <c r="P7" i="2"/>
  <c r="Q7" i="2"/>
  <c r="G7" i="2"/>
  <c r="H7" i="2"/>
  <c r="I7" i="2"/>
  <c r="J7" i="2"/>
  <c r="K7" i="2"/>
  <c r="L7" i="2"/>
  <c r="M7" i="2"/>
  <c r="R7" i="2"/>
  <c r="S7" i="2"/>
  <c r="T7" i="2"/>
  <c r="U7" i="2"/>
  <c r="V7" i="2"/>
  <c r="W7" i="2"/>
  <c r="X7" i="2"/>
  <c r="Y7" i="2"/>
  <c r="Z7" i="2"/>
  <c r="AA7" i="2"/>
  <c r="AB7" i="2"/>
  <c r="AC7" i="2"/>
  <c r="D23" i="2"/>
  <c r="D24" i="2"/>
  <c r="F25" i="2"/>
  <c r="E25" i="2"/>
  <c r="D10" i="2" l="1"/>
  <c r="D11" i="2"/>
  <c r="D12" i="2"/>
  <c r="D13" i="2"/>
  <c r="D14" i="2"/>
  <c r="D15" i="2"/>
  <c r="D16" i="2"/>
  <c r="D17" i="2"/>
  <c r="D18" i="2"/>
  <c r="D19" i="2"/>
  <c r="D21" i="2"/>
  <c r="D22" i="2"/>
  <c r="D20" i="2"/>
  <c r="D4" i="2" l="1"/>
  <c r="V9" i="2" l="1"/>
  <c r="U9" i="2"/>
  <c r="S9" i="2"/>
  <c r="R9" i="2"/>
  <c r="Q9" i="2"/>
  <c r="P9" i="2"/>
  <c r="N9" i="2"/>
  <c r="M9" i="2"/>
  <c r="L9" i="2"/>
  <c r="K9" i="2"/>
  <c r="J9" i="2"/>
  <c r="I9" i="2"/>
  <c r="H9" i="2"/>
  <c r="G9" i="2"/>
  <c r="F9" i="2"/>
  <c r="D6" i="2"/>
  <c r="F7" i="2"/>
  <c r="E7" i="2"/>
  <c r="D25" i="2" l="1"/>
  <c r="E27" i="2"/>
  <c r="E9" i="2"/>
  <c r="D7" i="2"/>
  <c r="F27" i="2"/>
  <c r="D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CGLIN</author>
  </authors>
  <commentList>
    <comment ref="E1" authorId="0" shapeId="0" xr:uid="{00000000-0006-0000-0000-000001000000}">
      <text>
        <r>
          <rPr>
            <sz val="9"/>
            <color indexed="81"/>
            <rFont val="細明體"/>
            <family val="3"/>
            <charset val="136"/>
          </rPr>
          <t>當平均分攤到班上每一位同學的費用，未達新台幣一元時，以新台幣一元計算。
全班每位同學「收入項目」與「支出項目」之加總數與「合計」欄有差額，暫列入「五甲」欄。</t>
        </r>
      </text>
    </comment>
  </commentList>
</comments>
</file>

<file path=xl/sharedStrings.xml><?xml version="1.0" encoding="utf-8"?>
<sst xmlns="http://schemas.openxmlformats.org/spreadsheetml/2006/main" count="63" uniqueCount="62">
  <si>
    <t>姓名</t>
    <phoneticPr fontId="2" type="noConversion"/>
  </si>
  <si>
    <t>日期</t>
    <phoneticPr fontId="2" type="noConversion"/>
  </si>
  <si>
    <t>細目</t>
    <phoneticPr fontId="2" type="noConversion"/>
  </si>
  <si>
    <t>班費繳交</t>
    <phoneticPr fontId="2" type="noConversion"/>
  </si>
  <si>
    <t>收支餘額</t>
    <phoneticPr fontId="2" type="noConversion"/>
  </si>
  <si>
    <t>收入小計</t>
    <phoneticPr fontId="2" type="noConversion"/>
  </si>
  <si>
    <t>支出小計</t>
    <phoneticPr fontId="2" type="noConversion"/>
  </si>
  <si>
    <t>收入項目</t>
    <phoneticPr fontId="2" type="noConversion"/>
  </si>
  <si>
    <t>支出項目</t>
    <phoneticPr fontId="2" type="noConversion"/>
  </si>
  <si>
    <t>檢核</t>
    <phoneticPr fontId="2" type="noConversion"/>
  </si>
  <si>
    <t>座號</t>
    <phoneticPr fontId="2" type="noConversion"/>
  </si>
  <si>
    <t>備註</t>
    <phoneticPr fontId="2" type="noConversion"/>
  </si>
  <si>
    <t>上學期收支短絀</t>
    <phoneticPr fontId="2" type="noConversion"/>
  </si>
  <si>
    <t>(註)</t>
    <phoneticPr fontId="2" type="noConversion"/>
  </si>
  <si>
    <t>2.全班每位同學「收入項目」加總數與該項目「合計」欄的差異數，列入收入項目「五甲」欄，應為正數；每位同學「支出項目」加總數與該項目「合計」欄的差異數，列入支出項目「五甲」欄，應為負數。</t>
    <phoneticPr fontId="2" type="noConversion"/>
  </si>
  <si>
    <t>本表計算規則如下：</t>
    <phoneticPr fontId="2" type="noConversion"/>
  </si>
  <si>
    <t>3.結算規則：</t>
    <phoneticPr fontId="2" type="noConversion"/>
  </si>
  <si>
    <t>(2)結算目的：計算每位同學之收支餘額，以便退費予個人，或繼續留存於班費中。</t>
    <phoneticPr fontId="2" type="noConversion"/>
  </si>
  <si>
    <t>(3)結算時，「五甲」欄位「收支餘額」足夠分攤至全班每位同學達新台幣一元以上，則納入分攤；若不足以分攤至全班每位同學達新台幣一元者，則列入五甲欄位，留待下次結算時，重新評估是否再次分攤。</t>
    <phoneticPr fontId="2" type="noConversion"/>
  </si>
  <si>
    <t>(1)結算時間：A.每學期結束時；B.上表人員異動時(例：學期中有同學轉學轉出時)；C.其它經評估需結算時。</t>
    <phoneticPr fontId="2" type="noConversion"/>
  </si>
  <si>
    <t>合計</t>
    <phoneticPr fontId="2" type="noConversion"/>
  </si>
  <si>
    <t>1.當平均分攤到班上每一位同學的「收入項目」未達新台幣一元，則小數位數無條件捨去，以新台幣零元計；分攤到每位同學的「支出項目」未達新台幣一元，則小數位數無條件進位，以新台幣一元計。</t>
    <phoneticPr fontId="2" type="noConversion"/>
  </si>
  <si>
    <t>111年</t>
    <phoneticPr fontId="2" type="noConversion"/>
  </si>
  <si>
    <t>501(註)</t>
    <phoneticPr fontId="2" type="noConversion"/>
  </si>
  <si>
    <t>陳廷恩</t>
    <phoneticPr fontId="2" type="noConversion"/>
  </si>
  <si>
    <t>古子育</t>
    <phoneticPr fontId="2" type="noConversion"/>
  </si>
  <si>
    <t>葉士睿</t>
    <phoneticPr fontId="2" type="noConversion"/>
  </si>
  <si>
    <t>李哲瑋</t>
    <phoneticPr fontId="2" type="noConversion"/>
  </si>
  <si>
    <t>李奎煜</t>
    <phoneticPr fontId="2" type="noConversion"/>
  </si>
  <si>
    <t>李宸霆</t>
    <phoneticPr fontId="2" type="noConversion"/>
  </si>
  <si>
    <t>林桎德</t>
    <phoneticPr fontId="2" type="noConversion"/>
  </si>
  <si>
    <t>簡靖升</t>
    <phoneticPr fontId="2" type="noConversion"/>
  </si>
  <si>
    <t>趙黃弘</t>
    <phoneticPr fontId="2" type="noConversion"/>
  </si>
  <si>
    <t>賴柏全</t>
    <phoneticPr fontId="2" type="noConversion"/>
  </si>
  <si>
    <t>蘇家靖</t>
    <phoneticPr fontId="2" type="noConversion"/>
  </si>
  <si>
    <t>廖若瑄</t>
    <phoneticPr fontId="2" type="noConversion"/>
  </si>
  <si>
    <t>李珮綾</t>
    <phoneticPr fontId="2" type="noConversion"/>
  </si>
  <si>
    <t>羅芷妤</t>
    <phoneticPr fontId="2" type="noConversion"/>
  </si>
  <si>
    <t>羅沂柔</t>
    <phoneticPr fontId="2" type="noConversion"/>
  </si>
  <si>
    <t>陳泇蓁</t>
    <phoneticPr fontId="2" type="noConversion"/>
  </si>
  <si>
    <t>方姵文</t>
    <phoneticPr fontId="2" type="noConversion"/>
  </si>
  <si>
    <t>鄒雨璇</t>
    <phoneticPr fontId="2" type="noConversion"/>
  </si>
  <si>
    <t>高靖雯</t>
    <phoneticPr fontId="2" type="noConversion"/>
  </si>
  <si>
    <t>陳星妍</t>
    <phoneticPr fontId="2" type="noConversion"/>
  </si>
  <si>
    <t>王姿涵</t>
    <phoneticPr fontId="2" type="noConversion"/>
  </si>
  <si>
    <t>金宣慧</t>
    <phoneticPr fontId="2" type="noConversion"/>
  </si>
  <si>
    <t>李采璇</t>
    <phoneticPr fontId="2" type="noConversion"/>
  </si>
  <si>
    <t>王心佑</t>
    <phoneticPr fontId="2" type="noConversion"/>
  </si>
  <si>
    <t>數八題本、數卷</t>
    <phoneticPr fontId="2" type="noConversion"/>
  </si>
  <si>
    <t>數重、國重、國卷、社簿、社卷</t>
    <phoneticPr fontId="2" type="noConversion"/>
  </si>
  <si>
    <t>自簿</t>
    <phoneticPr fontId="2" type="noConversion"/>
  </si>
  <si>
    <t>成語補充</t>
    <phoneticPr fontId="2" type="noConversion"/>
  </si>
  <si>
    <t>聯絡簿</t>
    <phoneticPr fontId="2" type="noConversion"/>
  </si>
  <si>
    <t>園遊會收入</t>
    <phoneticPr fontId="2" type="noConversion"/>
  </si>
  <si>
    <t>自然課教材</t>
    <phoneticPr fontId="2" type="noConversion"/>
  </si>
  <si>
    <t>冬至湯圓</t>
    <phoneticPr fontId="2" type="noConversion"/>
  </si>
  <si>
    <t>計算高手</t>
    <phoneticPr fontId="2" type="noConversion"/>
  </si>
  <si>
    <t>112/02/07</t>
    <phoneticPr fontId="2" type="noConversion"/>
  </si>
  <si>
    <t>生字九宮格本</t>
    <phoneticPr fontId="2" type="noConversion"/>
  </si>
  <si>
    <t>112/02/18</t>
    <phoneticPr fontId="2" type="noConversion"/>
  </si>
  <si>
    <t>差額
班級收入</t>
    <phoneticPr fontId="2" type="noConversion"/>
  </si>
  <si>
    <t>數學隨堂卷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</si>
</sst>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_-* #,##0_-;\-* #,##0_-;_-* &quot;-&quot;??_-;_-@_-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indexed="81"/>
      <name val="細明體"/>
      <family val="3"/>
      <charset val="136"/>
    </font>
    <font>
      <sz val="12"/>
      <color theme="1"/>
      <name val="新細明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>
      <alignment vertical="center"/>
    </xf>
    <xf numFmtId="0" fontId="0" fillId="0" borderId="0" xfId="0" applyAlignment="1">
      <alignment vertical="center"/>
    </xf>
    <xf numFmtId="41" fontId="0" fillId="0" borderId="0" xfId="0" applyNumberFormat="1">
      <alignment vertical="center"/>
    </xf>
    <xf numFmtId="41" fontId="0" fillId="2" borderId="0" xfId="0" applyNumberFormat="1" applyFill="1" applyAlignment="1">
      <alignment horizontal="center" vertical="center"/>
    </xf>
    <xf numFmtId="41" fontId="0" fillId="5" borderId="0" xfId="1" applyNumberFormat="1" applyFont="1" applyFill="1" applyAlignment="1">
      <alignment horizontal="right" vertical="center"/>
    </xf>
    <xf numFmtId="41" fontId="0" fillId="0" borderId="0" xfId="1" applyNumberFormat="1" applyFont="1" applyAlignment="1">
      <alignment horizontal="right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1" applyNumberFormat="1" applyFont="1" applyFill="1" applyBorder="1" applyAlignment="1">
      <alignment horizontal="right" vertical="center"/>
    </xf>
    <xf numFmtId="0" fontId="0" fillId="3" borderId="1" xfId="0" applyFill="1" applyBorder="1">
      <alignment vertical="center"/>
    </xf>
    <xf numFmtId="41" fontId="0" fillId="5" borderId="1" xfId="1" applyNumberFormat="1" applyFont="1" applyFill="1" applyBorder="1" applyAlignment="1">
      <alignment horizontal="right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horizontal="left" vertical="center"/>
    </xf>
    <xf numFmtId="41" fontId="0" fillId="7" borderId="1" xfId="1" applyNumberFormat="1" applyFont="1" applyFill="1" applyBorder="1" applyAlignment="1">
      <alignment horizontal="right"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41" fontId="0" fillId="4" borderId="1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6" borderId="0" xfId="0" applyNumberForma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41" fontId="0" fillId="5" borderId="0" xfId="1" applyNumberFormat="1" applyFont="1" applyFill="1" applyBorder="1" applyAlignment="1">
      <alignment horizontal="right" vertical="center"/>
    </xf>
    <xf numFmtId="41" fontId="0" fillId="6" borderId="0" xfId="1" applyNumberFormat="1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horizontal="center" vertical="center"/>
    </xf>
    <xf numFmtId="41" fontId="0" fillId="6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76" fontId="0" fillId="5" borderId="0" xfId="0" applyNumberFormat="1" applyFill="1" applyBorder="1" applyAlignment="1">
      <alignment horizontal="center" vertical="center"/>
    </xf>
    <xf numFmtId="177" fontId="0" fillId="4" borderId="1" xfId="1" applyNumberFormat="1" applyFont="1" applyFill="1" applyBorder="1" applyAlignment="1">
      <alignment horizontal="right" vertical="center"/>
    </xf>
    <xf numFmtId="41" fontId="0" fillId="6" borderId="0" xfId="0" quotePrefix="1" applyNumberFormat="1" applyFill="1" applyBorder="1" applyAlignment="1">
      <alignment horizontal="center" vertical="center"/>
    </xf>
    <xf numFmtId="41" fontId="4" fillId="6" borderId="0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7" borderId="1" xfId="0" applyFont="1" applyFill="1" applyBorder="1">
      <alignment vertical="center"/>
    </xf>
    <xf numFmtId="41" fontId="0" fillId="2" borderId="0" xfId="0" quotePrefix="1" applyNumberForma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99FF"/>
      <color rgb="FFFFCCFF"/>
      <color rgb="FFFFFFCC"/>
      <color rgb="FF3399FF"/>
      <color rgb="FF00CCFF"/>
      <color rgb="FF66FFFF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D38"/>
  <sheetViews>
    <sheetView tabSelected="1" topLeftCell="A16" workbookViewId="0">
      <selection activeCell="B20" sqref="B20"/>
    </sheetView>
  </sheetViews>
  <sheetFormatPr defaultRowHeight="16.5" x14ac:dyDescent="0.25"/>
  <cols>
    <col min="1" max="1" width="9.5" style="1" bestFit="1" customWidth="1"/>
    <col min="2" max="2" width="18" customWidth="1"/>
    <col min="3" max="3" width="13.875" bestFit="1" customWidth="1"/>
    <col min="4" max="4" width="9.25" style="7" customWidth="1"/>
    <col min="5" max="5" width="9.625" style="7" customWidth="1"/>
    <col min="6" max="6" width="8.625" style="7" customWidth="1"/>
    <col min="7" max="29" width="8.25" style="7" customWidth="1"/>
    <col min="30" max="30" width="45" bestFit="1" customWidth="1"/>
  </cols>
  <sheetData>
    <row r="1" spans="1:30" s="1" customFormat="1" x14ac:dyDescent="0.25">
      <c r="A1" s="49" t="s">
        <v>22</v>
      </c>
      <c r="B1" s="2" t="s">
        <v>0</v>
      </c>
      <c r="C1" s="2"/>
      <c r="D1" s="2"/>
      <c r="E1" s="8" t="s">
        <v>23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48" t="s">
        <v>11</v>
      </c>
    </row>
    <row r="2" spans="1:30" s="1" customFormat="1" ht="33" x14ac:dyDescent="0.25">
      <c r="A2" s="49"/>
      <c r="B2" s="2" t="s">
        <v>10</v>
      </c>
      <c r="C2" s="2"/>
      <c r="D2" s="2"/>
      <c r="E2" s="47" t="s">
        <v>60</v>
      </c>
      <c r="F2" s="8">
        <v>1</v>
      </c>
      <c r="G2" s="8">
        <v>2</v>
      </c>
      <c r="H2" s="8">
        <v>3</v>
      </c>
      <c r="I2" s="8">
        <v>4</v>
      </c>
      <c r="J2" s="8">
        <v>5</v>
      </c>
      <c r="K2" s="8">
        <v>6</v>
      </c>
      <c r="L2" s="8">
        <v>7</v>
      </c>
      <c r="M2" s="8">
        <v>8</v>
      </c>
      <c r="N2" s="8">
        <v>9</v>
      </c>
      <c r="O2" s="8">
        <v>10</v>
      </c>
      <c r="P2" s="8">
        <v>11</v>
      </c>
      <c r="Q2" s="8">
        <v>12</v>
      </c>
      <c r="R2" s="8">
        <v>13</v>
      </c>
      <c r="S2" s="8">
        <v>14</v>
      </c>
      <c r="T2" s="8">
        <v>15</v>
      </c>
      <c r="U2" s="8">
        <v>16</v>
      </c>
      <c r="V2" s="8">
        <v>17</v>
      </c>
      <c r="W2" s="8">
        <v>18</v>
      </c>
      <c r="X2" s="8">
        <v>19</v>
      </c>
      <c r="Y2" s="8">
        <v>20</v>
      </c>
      <c r="Z2" s="8">
        <v>21</v>
      </c>
      <c r="AA2" s="8">
        <v>22</v>
      </c>
      <c r="AB2" s="8">
        <v>23</v>
      </c>
      <c r="AC2" s="8">
        <v>24</v>
      </c>
      <c r="AD2" s="48"/>
    </row>
    <row r="3" spans="1:30" s="1" customFormat="1" x14ac:dyDescent="0.25">
      <c r="A3" s="33" t="s">
        <v>1</v>
      </c>
      <c r="B3" s="33" t="s">
        <v>7</v>
      </c>
      <c r="C3" s="33" t="s">
        <v>2</v>
      </c>
      <c r="D3" s="36" t="s">
        <v>20</v>
      </c>
      <c r="E3" s="37"/>
      <c r="F3" s="43" t="s">
        <v>24</v>
      </c>
      <c r="G3" s="37" t="s">
        <v>25</v>
      </c>
      <c r="H3" s="37" t="s">
        <v>26</v>
      </c>
      <c r="I3" s="37" t="s">
        <v>27</v>
      </c>
      <c r="J3" s="37" t="s">
        <v>28</v>
      </c>
      <c r="K3" s="37" t="s">
        <v>29</v>
      </c>
      <c r="L3" s="37" t="s">
        <v>30</v>
      </c>
      <c r="M3" s="37" t="s">
        <v>32</v>
      </c>
      <c r="N3" s="37" t="s">
        <v>31</v>
      </c>
      <c r="O3" s="37" t="s">
        <v>47</v>
      </c>
      <c r="P3" s="37" t="s">
        <v>33</v>
      </c>
      <c r="Q3" s="37" t="s">
        <v>34</v>
      </c>
      <c r="R3" s="37" t="s">
        <v>35</v>
      </c>
      <c r="S3" s="37" t="s">
        <v>36</v>
      </c>
      <c r="T3" s="37" t="s">
        <v>37</v>
      </c>
      <c r="U3" s="37" t="s">
        <v>38</v>
      </c>
      <c r="V3" s="37" t="s">
        <v>39</v>
      </c>
      <c r="W3" s="37" t="s">
        <v>40</v>
      </c>
      <c r="X3" s="42" t="s">
        <v>41</v>
      </c>
      <c r="Y3" s="42" t="s">
        <v>42</v>
      </c>
      <c r="Z3" s="42" t="s">
        <v>43</v>
      </c>
      <c r="AA3" s="42" t="s">
        <v>44</v>
      </c>
      <c r="AB3" s="42" t="s">
        <v>45</v>
      </c>
      <c r="AC3" s="37" t="s">
        <v>46</v>
      </c>
      <c r="AD3" s="33"/>
    </row>
    <row r="4" spans="1:30" s="1" customFormat="1" x14ac:dyDescent="0.25">
      <c r="A4" s="11">
        <v>44845</v>
      </c>
      <c r="B4" s="12" t="s">
        <v>3</v>
      </c>
      <c r="C4" s="13"/>
      <c r="D4" s="16">
        <f>SUM(F4:AC4)</f>
        <v>24000</v>
      </c>
      <c r="E4" s="14">
        <v>0</v>
      </c>
      <c r="F4" s="14">
        <v>1000</v>
      </c>
      <c r="G4" s="14">
        <v>1000</v>
      </c>
      <c r="H4" s="14">
        <v>1000</v>
      </c>
      <c r="I4" s="14">
        <v>1000</v>
      </c>
      <c r="J4" s="14">
        <v>1000</v>
      </c>
      <c r="K4" s="14">
        <v>1000</v>
      </c>
      <c r="L4" s="14">
        <v>1000</v>
      </c>
      <c r="M4" s="14">
        <v>1000</v>
      </c>
      <c r="N4" s="14">
        <v>1000</v>
      </c>
      <c r="O4" s="14">
        <v>1000</v>
      </c>
      <c r="P4" s="14">
        <v>1000</v>
      </c>
      <c r="Q4" s="14">
        <v>1000</v>
      </c>
      <c r="R4" s="14">
        <v>1000</v>
      </c>
      <c r="S4" s="14">
        <v>1000</v>
      </c>
      <c r="T4" s="14">
        <v>1000</v>
      </c>
      <c r="U4" s="14">
        <v>1000</v>
      </c>
      <c r="V4" s="14">
        <v>1000</v>
      </c>
      <c r="W4" s="14">
        <v>1000</v>
      </c>
      <c r="X4" s="14">
        <v>1000</v>
      </c>
      <c r="Y4" s="14">
        <v>1000</v>
      </c>
      <c r="Z4" s="14">
        <v>1000</v>
      </c>
      <c r="AA4" s="14">
        <v>1000</v>
      </c>
      <c r="AB4" s="14">
        <v>1000</v>
      </c>
      <c r="AC4" s="14">
        <v>1000</v>
      </c>
      <c r="AD4" s="30"/>
    </row>
    <row r="5" spans="1:30" s="1" customFormat="1" x14ac:dyDescent="0.25">
      <c r="A5" s="11"/>
      <c r="B5" s="45" t="s">
        <v>53</v>
      </c>
      <c r="C5" s="15"/>
      <c r="D5" s="16">
        <v>2310</v>
      </c>
      <c r="E5" s="14">
        <v>2310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30"/>
    </row>
    <row r="6" spans="1:30" s="1" customFormat="1" x14ac:dyDescent="0.25">
      <c r="A6" s="11"/>
      <c r="B6" s="12"/>
      <c r="C6" s="13"/>
      <c r="D6" s="16">
        <f>SUM(E6:V6)</f>
        <v>0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30"/>
    </row>
    <row r="7" spans="1:30" s="1" customFormat="1" x14ac:dyDescent="0.25">
      <c r="A7" s="39"/>
      <c r="B7" s="40" t="s">
        <v>5</v>
      </c>
      <c r="C7" s="39"/>
      <c r="D7" s="34">
        <f t="shared" ref="D7:AC7" si="0">SUM(D4:D6)</f>
        <v>26310</v>
      </c>
      <c r="E7" s="34">
        <f t="shared" si="0"/>
        <v>2310</v>
      </c>
      <c r="F7" s="34">
        <f t="shared" si="0"/>
        <v>1000</v>
      </c>
      <c r="G7" s="34">
        <f t="shared" si="0"/>
        <v>1000</v>
      </c>
      <c r="H7" s="34">
        <f t="shared" si="0"/>
        <v>1000</v>
      </c>
      <c r="I7" s="34">
        <f t="shared" si="0"/>
        <v>1000</v>
      </c>
      <c r="J7" s="34">
        <f t="shared" si="0"/>
        <v>1000</v>
      </c>
      <c r="K7" s="34">
        <f t="shared" si="0"/>
        <v>1000</v>
      </c>
      <c r="L7" s="34">
        <f t="shared" si="0"/>
        <v>1000</v>
      </c>
      <c r="M7" s="34">
        <f t="shared" si="0"/>
        <v>1000</v>
      </c>
      <c r="N7" s="34">
        <f t="shared" si="0"/>
        <v>1000</v>
      </c>
      <c r="O7" s="34">
        <f t="shared" si="0"/>
        <v>1000</v>
      </c>
      <c r="P7" s="34">
        <f t="shared" si="0"/>
        <v>1000</v>
      </c>
      <c r="Q7" s="34">
        <f t="shared" si="0"/>
        <v>1000</v>
      </c>
      <c r="R7" s="34">
        <f t="shared" si="0"/>
        <v>1000</v>
      </c>
      <c r="S7" s="34">
        <f t="shared" si="0"/>
        <v>1000</v>
      </c>
      <c r="T7" s="34">
        <f t="shared" si="0"/>
        <v>1000</v>
      </c>
      <c r="U7" s="34">
        <f t="shared" si="0"/>
        <v>1000</v>
      </c>
      <c r="V7" s="34">
        <f t="shared" si="0"/>
        <v>1000</v>
      </c>
      <c r="W7" s="34">
        <f t="shared" si="0"/>
        <v>1000</v>
      </c>
      <c r="X7" s="34">
        <f t="shared" si="0"/>
        <v>1000</v>
      </c>
      <c r="Y7" s="34">
        <f t="shared" si="0"/>
        <v>1000</v>
      </c>
      <c r="Z7" s="34">
        <f t="shared" si="0"/>
        <v>1000</v>
      </c>
      <c r="AA7" s="34">
        <f t="shared" si="0"/>
        <v>1000</v>
      </c>
      <c r="AB7" s="34">
        <f t="shared" si="0"/>
        <v>1000</v>
      </c>
      <c r="AC7" s="34">
        <f t="shared" si="0"/>
        <v>1000</v>
      </c>
      <c r="AD7" s="39"/>
    </row>
    <row r="8" spans="1:30" s="3" customFormat="1" x14ac:dyDescent="0.25">
      <c r="A8" s="32"/>
      <c r="B8" s="33" t="s">
        <v>8</v>
      </c>
      <c r="C8" s="33"/>
      <c r="D8" s="34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3"/>
    </row>
    <row r="9" spans="1:30" s="38" customFormat="1" x14ac:dyDescent="0.25">
      <c r="A9" s="26"/>
      <c r="B9" s="27" t="s">
        <v>12</v>
      </c>
      <c r="C9" s="28"/>
      <c r="D9" s="16">
        <v>0</v>
      </c>
      <c r="E9" s="29">
        <f>D9-SUM(F9:V9)</f>
        <v>0</v>
      </c>
      <c r="F9" s="41">
        <f>ROUNDUP($D9/15,0)</f>
        <v>0</v>
      </c>
      <c r="G9" s="41">
        <f t="shared" ref="G9:V9" si="1">ROUNDUP($D9/15,0)</f>
        <v>0</v>
      </c>
      <c r="H9" s="41">
        <f t="shared" si="1"/>
        <v>0</v>
      </c>
      <c r="I9" s="41">
        <f t="shared" si="1"/>
        <v>0</v>
      </c>
      <c r="J9" s="41">
        <f t="shared" si="1"/>
        <v>0</v>
      </c>
      <c r="K9" s="41">
        <f t="shared" si="1"/>
        <v>0</v>
      </c>
      <c r="L9" s="41">
        <f t="shared" si="1"/>
        <v>0</v>
      </c>
      <c r="M9" s="41">
        <f t="shared" si="1"/>
        <v>0</v>
      </c>
      <c r="N9" s="41">
        <f t="shared" si="1"/>
        <v>0</v>
      </c>
      <c r="O9" s="41"/>
      <c r="P9" s="41">
        <f t="shared" si="1"/>
        <v>0</v>
      </c>
      <c r="Q9" s="41">
        <f t="shared" si="1"/>
        <v>0</v>
      </c>
      <c r="R9" s="41">
        <f t="shared" si="1"/>
        <v>0</v>
      </c>
      <c r="S9" s="41">
        <f t="shared" si="1"/>
        <v>0</v>
      </c>
      <c r="T9" s="41"/>
      <c r="U9" s="41">
        <f t="shared" si="1"/>
        <v>0</v>
      </c>
      <c r="V9" s="41">
        <f t="shared" si="1"/>
        <v>0</v>
      </c>
      <c r="W9" s="41"/>
      <c r="X9" s="41"/>
      <c r="Y9" s="41"/>
      <c r="Z9" s="41"/>
      <c r="AA9" s="41"/>
      <c r="AB9" s="41"/>
      <c r="AC9" s="41"/>
      <c r="AD9" s="28"/>
    </row>
    <row r="10" spans="1:30" x14ac:dyDescent="0.25">
      <c r="A10" s="20">
        <v>44798</v>
      </c>
      <c r="B10" s="21" t="s">
        <v>48</v>
      </c>
      <c r="C10" s="24"/>
      <c r="D10" s="16">
        <f t="shared" ref="D10:D19" si="2">SUM(E10:AC10)</f>
        <v>840</v>
      </c>
      <c r="E10" s="23"/>
      <c r="F10" s="23">
        <v>35</v>
      </c>
      <c r="G10" s="23">
        <v>35</v>
      </c>
      <c r="H10" s="23">
        <v>35</v>
      </c>
      <c r="I10" s="23">
        <v>35</v>
      </c>
      <c r="J10" s="23">
        <v>35</v>
      </c>
      <c r="K10" s="23">
        <v>35</v>
      </c>
      <c r="L10" s="23">
        <v>35</v>
      </c>
      <c r="M10" s="23">
        <v>35</v>
      </c>
      <c r="N10" s="23">
        <v>35</v>
      </c>
      <c r="O10" s="23">
        <v>35</v>
      </c>
      <c r="P10" s="23">
        <v>35</v>
      </c>
      <c r="Q10" s="23">
        <v>35</v>
      </c>
      <c r="R10" s="23">
        <v>35</v>
      </c>
      <c r="S10" s="23">
        <v>35</v>
      </c>
      <c r="T10" s="23">
        <v>35</v>
      </c>
      <c r="U10" s="23">
        <v>35</v>
      </c>
      <c r="V10" s="23">
        <v>35</v>
      </c>
      <c r="W10" s="23">
        <v>35</v>
      </c>
      <c r="X10" s="23">
        <v>35</v>
      </c>
      <c r="Y10" s="23">
        <v>35</v>
      </c>
      <c r="Z10" s="23">
        <v>35</v>
      </c>
      <c r="AA10" s="23">
        <v>35</v>
      </c>
      <c r="AB10" s="23">
        <v>35</v>
      </c>
      <c r="AC10" s="23">
        <v>35</v>
      </c>
      <c r="AD10" s="31"/>
    </row>
    <row r="11" spans="1:30" x14ac:dyDescent="0.25">
      <c r="A11" s="20">
        <v>44833</v>
      </c>
      <c r="B11" s="21" t="s">
        <v>49</v>
      </c>
      <c r="C11" s="24"/>
      <c r="D11" s="16">
        <f t="shared" si="2"/>
        <v>5880</v>
      </c>
      <c r="E11" s="23"/>
      <c r="F11" s="23">
        <v>245</v>
      </c>
      <c r="G11" s="23">
        <v>245</v>
      </c>
      <c r="H11" s="23">
        <v>245</v>
      </c>
      <c r="I11" s="23">
        <v>245</v>
      </c>
      <c r="J11" s="23">
        <v>245</v>
      </c>
      <c r="K11" s="23">
        <v>245</v>
      </c>
      <c r="L11" s="23">
        <v>245</v>
      </c>
      <c r="M11" s="23">
        <v>245</v>
      </c>
      <c r="N11" s="23">
        <v>245</v>
      </c>
      <c r="O11" s="23">
        <v>245</v>
      </c>
      <c r="P11" s="23">
        <v>245</v>
      </c>
      <c r="Q11" s="23">
        <v>245</v>
      </c>
      <c r="R11" s="23">
        <v>245</v>
      </c>
      <c r="S11" s="23">
        <v>245</v>
      </c>
      <c r="T11" s="23">
        <v>245</v>
      </c>
      <c r="U11" s="23">
        <v>245</v>
      </c>
      <c r="V11" s="23">
        <v>245</v>
      </c>
      <c r="W11" s="23">
        <v>245</v>
      </c>
      <c r="X11" s="23">
        <v>245</v>
      </c>
      <c r="Y11" s="23">
        <v>245</v>
      </c>
      <c r="Z11" s="23">
        <v>245</v>
      </c>
      <c r="AA11" s="23">
        <v>245</v>
      </c>
      <c r="AB11" s="23">
        <v>245</v>
      </c>
      <c r="AC11" s="23">
        <v>245</v>
      </c>
      <c r="AD11" s="31"/>
    </row>
    <row r="12" spans="1:30" x14ac:dyDescent="0.25">
      <c r="A12" s="20">
        <v>44838</v>
      </c>
      <c r="B12" s="21" t="s">
        <v>50</v>
      </c>
      <c r="C12" s="24"/>
      <c r="D12" s="16">
        <f t="shared" si="2"/>
        <v>1080</v>
      </c>
      <c r="E12" s="23"/>
      <c r="F12" s="23">
        <v>45</v>
      </c>
      <c r="G12" s="23">
        <v>45</v>
      </c>
      <c r="H12" s="23">
        <v>45</v>
      </c>
      <c r="I12" s="23">
        <v>45</v>
      </c>
      <c r="J12" s="23">
        <v>45</v>
      </c>
      <c r="K12" s="23">
        <v>45</v>
      </c>
      <c r="L12" s="23">
        <v>45</v>
      </c>
      <c r="M12" s="23">
        <v>45</v>
      </c>
      <c r="N12" s="23">
        <v>45</v>
      </c>
      <c r="O12" s="23">
        <v>45</v>
      </c>
      <c r="P12" s="23">
        <v>45</v>
      </c>
      <c r="Q12" s="23">
        <v>45</v>
      </c>
      <c r="R12" s="23">
        <v>45</v>
      </c>
      <c r="S12" s="23">
        <v>45</v>
      </c>
      <c r="T12" s="23">
        <v>45</v>
      </c>
      <c r="U12" s="23">
        <v>45</v>
      </c>
      <c r="V12" s="23">
        <v>45</v>
      </c>
      <c r="W12" s="23">
        <v>45</v>
      </c>
      <c r="X12" s="23">
        <v>45</v>
      </c>
      <c r="Y12" s="23">
        <v>45</v>
      </c>
      <c r="Z12" s="23">
        <v>45</v>
      </c>
      <c r="AA12" s="23">
        <v>45</v>
      </c>
      <c r="AB12" s="23">
        <v>45</v>
      </c>
      <c r="AC12" s="23">
        <v>45</v>
      </c>
      <c r="AD12" s="31"/>
    </row>
    <row r="13" spans="1:30" x14ac:dyDescent="0.25">
      <c r="A13" s="20">
        <v>44839</v>
      </c>
      <c r="B13" s="21" t="s">
        <v>51</v>
      </c>
      <c r="C13" s="24"/>
      <c r="D13" s="16">
        <f t="shared" si="2"/>
        <v>408</v>
      </c>
      <c r="E13" s="23"/>
      <c r="F13" s="23">
        <v>17</v>
      </c>
      <c r="G13" s="23">
        <v>17</v>
      </c>
      <c r="H13" s="23">
        <v>17</v>
      </c>
      <c r="I13" s="23">
        <v>17</v>
      </c>
      <c r="J13" s="23">
        <v>17</v>
      </c>
      <c r="K13" s="23">
        <v>17</v>
      </c>
      <c r="L13" s="23">
        <v>17</v>
      </c>
      <c r="M13" s="23">
        <v>17</v>
      </c>
      <c r="N13" s="23">
        <v>17</v>
      </c>
      <c r="O13" s="23">
        <v>17</v>
      </c>
      <c r="P13" s="23">
        <v>17</v>
      </c>
      <c r="Q13" s="23">
        <v>17</v>
      </c>
      <c r="R13" s="23">
        <v>17</v>
      </c>
      <c r="S13" s="23">
        <v>17</v>
      </c>
      <c r="T13" s="23">
        <v>17</v>
      </c>
      <c r="U13" s="23">
        <v>17</v>
      </c>
      <c r="V13" s="23">
        <v>17</v>
      </c>
      <c r="W13" s="23">
        <v>17</v>
      </c>
      <c r="X13" s="23">
        <v>17</v>
      </c>
      <c r="Y13" s="23">
        <v>17</v>
      </c>
      <c r="Z13" s="23">
        <v>17</v>
      </c>
      <c r="AA13" s="23">
        <v>17</v>
      </c>
      <c r="AB13" s="23">
        <v>17</v>
      </c>
      <c r="AC13" s="23">
        <v>17</v>
      </c>
      <c r="AD13" s="31"/>
    </row>
    <row r="14" spans="1:30" s="3" customFormat="1" x14ac:dyDescent="0.25">
      <c r="A14" s="20">
        <v>44894</v>
      </c>
      <c r="B14" s="44" t="s">
        <v>52</v>
      </c>
      <c r="C14" s="22"/>
      <c r="D14" s="16">
        <f t="shared" si="2"/>
        <v>960</v>
      </c>
      <c r="E14" s="23"/>
      <c r="F14" s="23">
        <v>40</v>
      </c>
      <c r="G14" s="23">
        <v>40</v>
      </c>
      <c r="H14" s="23">
        <v>40</v>
      </c>
      <c r="I14" s="23">
        <v>40</v>
      </c>
      <c r="J14" s="23">
        <v>40</v>
      </c>
      <c r="K14" s="23">
        <v>40</v>
      </c>
      <c r="L14" s="23">
        <v>40</v>
      </c>
      <c r="M14" s="23">
        <v>40</v>
      </c>
      <c r="N14" s="23">
        <v>40</v>
      </c>
      <c r="O14" s="23">
        <v>40</v>
      </c>
      <c r="P14" s="23">
        <v>40</v>
      </c>
      <c r="Q14" s="23">
        <v>40</v>
      </c>
      <c r="R14" s="23">
        <v>40</v>
      </c>
      <c r="S14" s="23">
        <v>40</v>
      </c>
      <c r="T14" s="23">
        <v>40</v>
      </c>
      <c r="U14" s="23">
        <v>40</v>
      </c>
      <c r="V14" s="23">
        <v>40</v>
      </c>
      <c r="W14" s="23">
        <v>40</v>
      </c>
      <c r="X14" s="23">
        <v>40</v>
      </c>
      <c r="Y14" s="23">
        <v>40</v>
      </c>
      <c r="Z14" s="23">
        <v>40</v>
      </c>
      <c r="AA14" s="23">
        <v>40</v>
      </c>
      <c r="AB14" s="23">
        <v>40</v>
      </c>
      <c r="AC14" s="23">
        <v>40</v>
      </c>
      <c r="AD14" s="19"/>
    </row>
    <row r="15" spans="1:30" x14ac:dyDescent="0.25">
      <c r="A15" s="20">
        <v>44916</v>
      </c>
      <c r="B15" s="24" t="s">
        <v>54</v>
      </c>
      <c r="C15" s="24"/>
      <c r="D15" s="16">
        <f t="shared" si="2"/>
        <v>216</v>
      </c>
      <c r="E15" s="23"/>
      <c r="F15" s="23">
        <v>9</v>
      </c>
      <c r="G15" s="23">
        <v>9</v>
      </c>
      <c r="H15" s="23">
        <v>9</v>
      </c>
      <c r="I15" s="23">
        <v>9</v>
      </c>
      <c r="J15" s="23">
        <v>9</v>
      </c>
      <c r="K15" s="23">
        <v>9</v>
      </c>
      <c r="L15" s="23">
        <v>9</v>
      </c>
      <c r="M15" s="23">
        <v>9</v>
      </c>
      <c r="N15" s="23">
        <v>9</v>
      </c>
      <c r="O15" s="23">
        <v>9</v>
      </c>
      <c r="P15" s="23">
        <v>9</v>
      </c>
      <c r="Q15" s="23">
        <v>9</v>
      </c>
      <c r="R15" s="23">
        <v>9</v>
      </c>
      <c r="S15" s="23">
        <v>9</v>
      </c>
      <c r="T15" s="23">
        <v>9</v>
      </c>
      <c r="U15" s="23">
        <v>9</v>
      </c>
      <c r="V15" s="23">
        <v>9</v>
      </c>
      <c r="W15" s="23">
        <v>9</v>
      </c>
      <c r="X15" s="23">
        <v>9</v>
      </c>
      <c r="Y15" s="23">
        <v>9</v>
      </c>
      <c r="Z15" s="23">
        <v>9</v>
      </c>
      <c r="AA15" s="23">
        <v>9</v>
      </c>
      <c r="AB15" s="23">
        <v>9</v>
      </c>
      <c r="AC15" s="23">
        <v>9</v>
      </c>
      <c r="AD15" s="31"/>
    </row>
    <row r="16" spans="1:30" x14ac:dyDescent="0.25">
      <c r="A16" s="20">
        <v>44917</v>
      </c>
      <c r="B16" s="22" t="s">
        <v>55</v>
      </c>
      <c r="C16" s="22"/>
      <c r="D16" s="16">
        <f t="shared" si="2"/>
        <v>222</v>
      </c>
      <c r="E16" s="23">
        <v>222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31"/>
    </row>
    <row r="17" spans="1:30" x14ac:dyDescent="0.25">
      <c r="A17" s="20">
        <v>44936</v>
      </c>
      <c r="B17" s="21" t="s">
        <v>49</v>
      </c>
      <c r="C17" s="24"/>
      <c r="D17" s="16">
        <f t="shared" si="2"/>
        <v>5880</v>
      </c>
      <c r="E17" s="23"/>
      <c r="F17" s="23">
        <v>245</v>
      </c>
      <c r="G17" s="23">
        <v>245</v>
      </c>
      <c r="H17" s="23">
        <v>245</v>
      </c>
      <c r="I17" s="23">
        <v>245</v>
      </c>
      <c r="J17" s="23">
        <v>245</v>
      </c>
      <c r="K17" s="23">
        <v>245</v>
      </c>
      <c r="L17" s="23">
        <v>245</v>
      </c>
      <c r="M17" s="23">
        <v>245</v>
      </c>
      <c r="N17" s="23">
        <v>245</v>
      </c>
      <c r="O17" s="23">
        <v>245</v>
      </c>
      <c r="P17" s="23">
        <v>245</v>
      </c>
      <c r="Q17" s="23">
        <v>245</v>
      </c>
      <c r="R17" s="23">
        <v>245</v>
      </c>
      <c r="S17" s="23">
        <v>245</v>
      </c>
      <c r="T17" s="23">
        <v>245</v>
      </c>
      <c r="U17" s="23">
        <v>245</v>
      </c>
      <c r="V17" s="23">
        <v>245</v>
      </c>
      <c r="W17" s="23">
        <v>245</v>
      </c>
      <c r="X17" s="23">
        <v>245</v>
      </c>
      <c r="Y17" s="23">
        <v>245</v>
      </c>
      <c r="Z17" s="23">
        <v>245</v>
      </c>
      <c r="AA17" s="23">
        <v>245</v>
      </c>
      <c r="AB17" s="23">
        <v>245</v>
      </c>
      <c r="AC17" s="23">
        <v>245</v>
      </c>
      <c r="AD17" s="31"/>
    </row>
    <row r="18" spans="1:30" x14ac:dyDescent="0.25">
      <c r="A18" s="20">
        <v>44936</v>
      </c>
      <c r="B18" s="46" t="s">
        <v>56</v>
      </c>
      <c r="C18" s="24"/>
      <c r="D18" s="16">
        <f t="shared" si="2"/>
        <v>1368</v>
      </c>
      <c r="E18" s="23"/>
      <c r="F18" s="23">
        <v>57</v>
      </c>
      <c r="G18" s="23">
        <v>57</v>
      </c>
      <c r="H18" s="23">
        <v>57</v>
      </c>
      <c r="I18" s="23">
        <v>57</v>
      </c>
      <c r="J18" s="23">
        <v>57</v>
      </c>
      <c r="K18" s="23">
        <v>57</v>
      </c>
      <c r="L18" s="23">
        <v>57</v>
      </c>
      <c r="M18" s="23">
        <v>57</v>
      </c>
      <c r="N18" s="23">
        <v>57</v>
      </c>
      <c r="O18" s="23">
        <v>57</v>
      </c>
      <c r="P18" s="23">
        <v>57</v>
      </c>
      <c r="Q18" s="23">
        <v>57</v>
      </c>
      <c r="R18" s="23">
        <v>57</v>
      </c>
      <c r="S18" s="23">
        <v>57</v>
      </c>
      <c r="T18" s="23">
        <v>57</v>
      </c>
      <c r="U18" s="23">
        <v>57</v>
      </c>
      <c r="V18" s="23">
        <v>57</v>
      </c>
      <c r="W18" s="23">
        <v>57</v>
      </c>
      <c r="X18" s="23">
        <v>57</v>
      </c>
      <c r="Y18" s="23">
        <v>57</v>
      </c>
      <c r="Z18" s="23">
        <v>57</v>
      </c>
      <c r="AA18" s="23">
        <v>57</v>
      </c>
      <c r="AB18" s="23">
        <v>57</v>
      </c>
      <c r="AC18" s="23">
        <v>57</v>
      </c>
      <c r="AD18" s="31"/>
    </row>
    <row r="19" spans="1:30" x14ac:dyDescent="0.25">
      <c r="A19" s="20" t="s">
        <v>57</v>
      </c>
      <c r="B19" s="24" t="s">
        <v>58</v>
      </c>
      <c r="C19" s="24"/>
      <c r="D19" s="16">
        <f t="shared" si="2"/>
        <v>378</v>
      </c>
      <c r="E19" s="23">
        <v>378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31"/>
    </row>
    <row r="20" spans="1:30" x14ac:dyDescent="0.25">
      <c r="A20" s="20" t="s">
        <v>59</v>
      </c>
      <c r="B20" s="46" t="s">
        <v>61</v>
      </c>
      <c r="C20" s="24"/>
      <c r="D20" s="16">
        <f>SUM(E20:AC20)</f>
        <v>274</v>
      </c>
      <c r="E20" s="23">
        <v>274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31"/>
    </row>
    <row r="21" spans="1:30" x14ac:dyDescent="0.25">
      <c r="A21" s="20"/>
      <c r="B21" s="24"/>
      <c r="C21" s="24"/>
      <c r="D21" s="16">
        <f t="shared" ref="D21:D25" si="3">SUM(E21:AC21)</f>
        <v>0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31"/>
    </row>
    <row r="22" spans="1:30" x14ac:dyDescent="0.25">
      <c r="A22" s="25"/>
      <c r="B22" s="24"/>
      <c r="C22" s="24"/>
      <c r="D22" s="16">
        <f t="shared" si="3"/>
        <v>0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31"/>
    </row>
    <row r="23" spans="1:30" x14ac:dyDescent="0.25">
      <c r="A23" s="20"/>
      <c r="B23" s="24"/>
      <c r="C23" s="24"/>
      <c r="D23" s="16">
        <f t="shared" si="3"/>
        <v>0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31"/>
    </row>
    <row r="24" spans="1:30" x14ac:dyDescent="0.25">
      <c r="A24" s="20"/>
      <c r="B24" s="21"/>
      <c r="C24" s="24"/>
      <c r="D24" s="16">
        <f t="shared" si="3"/>
        <v>0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31"/>
    </row>
    <row r="25" spans="1:30" x14ac:dyDescent="0.25">
      <c r="A25" s="18"/>
      <c r="B25" s="17" t="s">
        <v>6</v>
      </c>
      <c r="C25" s="17"/>
      <c r="D25" s="16">
        <f t="shared" si="3"/>
        <v>17506</v>
      </c>
      <c r="E25" s="16">
        <f>SUM(E10:E24)</f>
        <v>874</v>
      </c>
      <c r="F25" s="16">
        <f t="shared" ref="F25:AC25" si="4">SUM(F10:F24)</f>
        <v>693</v>
      </c>
      <c r="G25" s="16">
        <f t="shared" si="4"/>
        <v>693</v>
      </c>
      <c r="H25" s="16">
        <f t="shared" si="4"/>
        <v>693</v>
      </c>
      <c r="I25" s="16">
        <f t="shared" si="4"/>
        <v>693</v>
      </c>
      <c r="J25" s="16">
        <f t="shared" si="4"/>
        <v>693</v>
      </c>
      <c r="K25" s="16">
        <f t="shared" si="4"/>
        <v>693</v>
      </c>
      <c r="L25" s="16">
        <f t="shared" si="4"/>
        <v>693</v>
      </c>
      <c r="M25" s="16">
        <f t="shared" si="4"/>
        <v>693</v>
      </c>
      <c r="N25" s="16">
        <f t="shared" si="4"/>
        <v>693</v>
      </c>
      <c r="O25" s="16">
        <f t="shared" si="4"/>
        <v>693</v>
      </c>
      <c r="P25" s="16">
        <f t="shared" si="4"/>
        <v>693</v>
      </c>
      <c r="Q25" s="16">
        <f t="shared" si="4"/>
        <v>693</v>
      </c>
      <c r="R25" s="16">
        <f t="shared" si="4"/>
        <v>693</v>
      </c>
      <c r="S25" s="16">
        <f t="shared" si="4"/>
        <v>693</v>
      </c>
      <c r="T25" s="16">
        <f t="shared" si="4"/>
        <v>693</v>
      </c>
      <c r="U25" s="16">
        <f t="shared" si="4"/>
        <v>693</v>
      </c>
      <c r="V25" s="16">
        <f t="shared" si="4"/>
        <v>693</v>
      </c>
      <c r="W25" s="16">
        <f t="shared" si="4"/>
        <v>693</v>
      </c>
      <c r="X25" s="16">
        <f t="shared" si="4"/>
        <v>693</v>
      </c>
      <c r="Y25" s="16">
        <f t="shared" si="4"/>
        <v>693</v>
      </c>
      <c r="Z25" s="16">
        <f t="shared" si="4"/>
        <v>693</v>
      </c>
      <c r="AA25" s="16">
        <f t="shared" si="4"/>
        <v>693</v>
      </c>
      <c r="AB25" s="16">
        <f t="shared" si="4"/>
        <v>693</v>
      </c>
      <c r="AC25" s="16">
        <f t="shared" si="4"/>
        <v>693</v>
      </c>
      <c r="AD25" s="17"/>
    </row>
    <row r="26" spans="1:30" x14ac:dyDescent="0.25"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30" x14ac:dyDescent="0.25">
      <c r="A27" s="4"/>
      <c r="B27" s="5" t="s">
        <v>4</v>
      </c>
      <c r="C27" s="5"/>
      <c r="D27" s="9">
        <f t="shared" ref="D27:AC27" si="5">D7-D25</f>
        <v>8804</v>
      </c>
      <c r="E27" s="9">
        <f t="shared" si="5"/>
        <v>1436</v>
      </c>
      <c r="F27" s="9">
        <f t="shared" si="5"/>
        <v>307</v>
      </c>
      <c r="G27" s="9">
        <f t="shared" si="5"/>
        <v>307</v>
      </c>
      <c r="H27" s="9">
        <f t="shared" si="5"/>
        <v>307</v>
      </c>
      <c r="I27" s="9">
        <f t="shared" si="5"/>
        <v>307</v>
      </c>
      <c r="J27" s="9">
        <f t="shared" si="5"/>
        <v>307</v>
      </c>
      <c r="K27" s="9">
        <f t="shared" si="5"/>
        <v>307</v>
      </c>
      <c r="L27" s="9">
        <f t="shared" si="5"/>
        <v>307</v>
      </c>
      <c r="M27" s="9">
        <f t="shared" si="5"/>
        <v>307</v>
      </c>
      <c r="N27" s="9">
        <f t="shared" si="5"/>
        <v>307</v>
      </c>
      <c r="O27" s="9">
        <f t="shared" si="5"/>
        <v>307</v>
      </c>
      <c r="P27" s="9">
        <f t="shared" si="5"/>
        <v>307</v>
      </c>
      <c r="Q27" s="9">
        <f t="shared" si="5"/>
        <v>307</v>
      </c>
      <c r="R27" s="9">
        <f t="shared" si="5"/>
        <v>307</v>
      </c>
      <c r="S27" s="9">
        <f t="shared" si="5"/>
        <v>307</v>
      </c>
      <c r="T27" s="9">
        <f t="shared" si="5"/>
        <v>307</v>
      </c>
      <c r="U27" s="9">
        <f t="shared" si="5"/>
        <v>307</v>
      </c>
      <c r="V27" s="9">
        <f t="shared" si="5"/>
        <v>307</v>
      </c>
      <c r="W27" s="9">
        <f t="shared" si="5"/>
        <v>307</v>
      </c>
      <c r="X27" s="9">
        <f t="shared" si="5"/>
        <v>307</v>
      </c>
      <c r="Y27" s="9">
        <f t="shared" si="5"/>
        <v>307</v>
      </c>
      <c r="Z27" s="9">
        <f t="shared" si="5"/>
        <v>307</v>
      </c>
      <c r="AA27" s="9">
        <f t="shared" si="5"/>
        <v>307</v>
      </c>
      <c r="AB27" s="9">
        <f t="shared" si="5"/>
        <v>307</v>
      </c>
      <c r="AC27" s="9">
        <f t="shared" si="5"/>
        <v>307</v>
      </c>
      <c r="AD27" s="5"/>
    </row>
    <row r="28" spans="1:30" x14ac:dyDescent="0.25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30" x14ac:dyDescent="0.25">
      <c r="B29" t="s">
        <v>9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30" x14ac:dyDescent="0.25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2" spans="1:30" x14ac:dyDescent="0.25">
      <c r="A32" s="1" t="s">
        <v>13</v>
      </c>
      <c r="B32" t="s">
        <v>15</v>
      </c>
    </row>
    <row r="33" spans="1:29" x14ac:dyDescent="0.25">
      <c r="B33" s="6" t="s">
        <v>21</v>
      </c>
    </row>
    <row r="34" spans="1:29" x14ac:dyDescent="0.25">
      <c r="A34"/>
      <c r="B34" t="s">
        <v>14</v>
      </c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x14ac:dyDescent="0.25">
      <c r="A35"/>
      <c r="B35" t="s">
        <v>16</v>
      </c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x14ac:dyDescent="0.25">
      <c r="A36"/>
      <c r="B36" t="s">
        <v>19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x14ac:dyDescent="0.25">
      <c r="A37"/>
      <c r="B37" t="s">
        <v>17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x14ac:dyDescent="0.25">
      <c r="A38"/>
      <c r="B38" t="s">
        <v>18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</sheetData>
  <mergeCells count="2">
    <mergeCell ref="AD1:AD2"/>
    <mergeCell ref="A1:A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&amp;C&amp;F-&amp;A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實際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CGLIN</dc:creator>
  <cp:lastModifiedBy>user</cp:lastModifiedBy>
  <cp:lastPrinted>2018-03-04T13:13:58Z</cp:lastPrinted>
  <dcterms:created xsi:type="dcterms:W3CDTF">2018-03-03T05:37:13Z</dcterms:created>
  <dcterms:modified xsi:type="dcterms:W3CDTF">2023-03-01T05:11:34Z</dcterms:modified>
</cp:coreProperties>
</file>