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F3F060-696E-4149-ABC3-1255C3BEB4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02代收" sheetId="2" r:id="rId1"/>
    <sheet name="學年服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6" l="1"/>
  <c r="J30" i="6"/>
  <c r="J31" i="6"/>
  <c r="J32" i="6"/>
  <c r="D15" i="2"/>
  <c r="D16" i="2"/>
  <c r="D17" i="2"/>
  <c r="D5" i="2"/>
  <c r="J3" i="6"/>
  <c r="J4" i="6"/>
  <c r="J5" i="6"/>
  <c r="J6" i="6"/>
  <c r="J7" i="6"/>
  <c r="J8" i="6"/>
  <c r="J9" i="6"/>
  <c r="J10" i="6"/>
  <c r="J11" i="6"/>
  <c r="J13" i="6"/>
  <c r="J14" i="6"/>
  <c r="J15" i="6"/>
  <c r="J17" i="6"/>
  <c r="J18" i="6"/>
  <c r="J19" i="6"/>
  <c r="J20" i="6"/>
  <c r="J21" i="6"/>
  <c r="J22" i="6"/>
  <c r="J23" i="6"/>
  <c r="J24" i="6"/>
  <c r="J25" i="6"/>
  <c r="J26" i="6"/>
  <c r="J27" i="6"/>
  <c r="J28" i="6"/>
  <c r="J2" i="6"/>
  <c r="A33" i="6"/>
  <c r="B33" i="6"/>
  <c r="C33" i="6"/>
  <c r="D33" i="6"/>
  <c r="E33" i="6"/>
  <c r="F33" i="6"/>
  <c r="G33" i="6"/>
  <c r="H33" i="6"/>
  <c r="I3" i="6"/>
  <c r="I4" i="6"/>
  <c r="I5" i="6"/>
  <c r="I6" i="6"/>
  <c r="I7" i="6"/>
  <c r="I8" i="6"/>
  <c r="I9" i="6"/>
  <c r="I10" i="6"/>
  <c r="I11" i="6"/>
  <c r="I12" i="6"/>
  <c r="J12" i="6" s="1"/>
  <c r="I13" i="6"/>
  <c r="I14" i="6"/>
  <c r="I15" i="6"/>
  <c r="I16" i="6"/>
  <c r="J16" i="6" s="1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2" i="6"/>
  <c r="AJ26" i="2"/>
  <c r="AJ7" i="2"/>
  <c r="AJ28" i="2" s="1"/>
  <c r="Z7" i="2"/>
  <c r="AA7" i="2"/>
  <c r="AB7" i="2"/>
  <c r="AC7" i="2"/>
  <c r="AD7" i="2"/>
  <c r="AE7" i="2"/>
  <c r="AF7" i="2"/>
  <c r="AG7" i="2"/>
  <c r="AH7" i="2"/>
  <c r="AI7" i="2"/>
  <c r="AK7" i="2"/>
  <c r="AC26" i="2"/>
  <c r="AD26" i="2"/>
  <c r="AD28" i="2" s="1"/>
  <c r="AE26" i="2"/>
  <c r="AE28" i="2" s="1"/>
  <c r="AF26" i="2"/>
  <c r="AF28" i="2" s="1"/>
  <c r="AG26" i="2"/>
  <c r="AH26" i="2"/>
  <c r="AI26" i="2"/>
  <c r="AK26" i="2"/>
  <c r="H7" i="2"/>
  <c r="I7" i="2"/>
  <c r="J7" i="2"/>
  <c r="K7" i="2"/>
  <c r="L7" i="2"/>
  <c r="M7" i="2"/>
  <c r="N7" i="2"/>
  <c r="O7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P7" i="2"/>
  <c r="Q7" i="2"/>
  <c r="G7" i="2"/>
  <c r="R7" i="2"/>
  <c r="S7" i="2"/>
  <c r="T7" i="2"/>
  <c r="U7" i="2"/>
  <c r="V7" i="2"/>
  <c r="W7" i="2"/>
  <c r="X7" i="2"/>
  <c r="Y7" i="2"/>
  <c r="D24" i="2"/>
  <c r="D25" i="2"/>
  <c r="F26" i="2"/>
  <c r="E26" i="2"/>
  <c r="AG28" i="2" l="1"/>
  <c r="AK28" i="2"/>
  <c r="I33" i="6"/>
  <c r="J33" i="6" s="1"/>
  <c r="AH28" i="2"/>
  <c r="AI28" i="2"/>
  <c r="AC28" i="2"/>
  <c r="K28" i="2"/>
  <c r="Y28" i="2"/>
  <c r="Q28" i="2"/>
  <c r="I28" i="2"/>
  <c r="V28" i="2"/>
  <c r="X28" i="2"/>
  <c r="P28" i="2"/>
  <c r="H28" i="2"/>
  <c r="L28" i="2"/>
  <c r="U28" i="2"/>
  <c r="M28" i="2"/>
  <c r="AB28" i="2"/>
  <c r="T28" i="2"/>
  <c r="AA28" i="2"/>
  <c r="S28" i="2"/>
  <c r="Z28" i="2"/>
  <c r="R28" i="2"/>
  <c r="J28" i="2"/>
  <c r="W28" i="2"/>
  <c r="O28" i="2"/>
  <c r="G28" i="2"/>
  <c r="N28" i="2"/>
  <c r="D10" i="2"/>
  <c r="D11" i="2"/>
  <c r="D12" i="2"/>
  <c r="D13" i="2"/>
  <c r="D14" i="2"/>
  <c r="D18" i="2"/>
  <c r="D19" i="2"/>
  <c r="D20" i="2"/>
  <c r="D22" i="2"/>
  <c r="D23" i="2"/>
  <c r="D21" i="2"/>
  <c r="D26" i="2" l="1"/>
  <c r="D4" i="2"/>
  <c r="D7" i="2" l="1"/>
  <c r="V9" i="2"/>
  <c r="U9" i="2"/>
  <c r="S9" i="2"/>
  <c r="R9" i="2"/>
  <c r="Q9" i="2"/>
  <c r="P9" i="2"/>
  <c r="N9" i="2"/>
  <c r="M9" i="2"/>
  <c r="L9" i="2"/>
  <c r="K9" i="2"/>
  <c r="J9" i="2"/>
  <c r="I9" i="2"/>
  <c r="H9" i="2"/>
  <c r="G9" i="2"/>
  <c r="F9" i="2"/>
  <c r="D6" i="2"/>
  <c r="F7" i="2"/>
  <c r="E7" i="2"/>
  <c r="E28" i="2" l="1"/>
  <c r="E9" i="2"/>
  <c r="F28" i="2"/>
  <c r="D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sharedStrings.xml><?xml version="1.0" encoding="utf-8"?>
<sst xmlns="http://schemas.openxmlformats.org/spreadsheetml/2006/main" count="109" uniqueCount="80">
  <si>
    <t>姓名</t>
    <phoneticPr fontId="2" type="noConversion"/>
  </si>
  <si>
    <t>日期</t>
    <phoneticPr fontId="2" type="noConversion"/>
  </si>
  <si>
    <t>細目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</si>
  <si>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</si>
  <si>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</si>
  <si>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</si>
  <si>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</si>
  <si>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</si>
  <si>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</si>
  <si>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</si>
  <si>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</si>
  <si>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上學期收支短絀</t>
    <phoneticPr fontId="2" type="noConversion"/>
  </si>
  <si>
    <t>(註)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</si>
  <si>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</si>
  <si>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</si>
  <si>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</si>
  <si>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</si>
  <si>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</si>
  <si>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</si>
  <si>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差額</t>
    <phoneticPr fontId="2" type="noConversion"/>
  </si>
  <si>
    <t>302(註)</t>
    <phoneticPr fontId="2" type="noConversion"/>
  </si>
  <si>
    <t>113年</t>
    <phoneticPr fontId="2" type="noConversion"/>
  </si>
  <si>
    <t>蔡致豪</t>
    <phoneticPr fontId="2" type="noConversion"/>
  </si>
  <si>
    <t>葉其叡</t>
    <phoneticPr fontId="2" type="noConversion"/>
  </si>
  <si>
    <t>張根碩</t>
    <phoneticPr fontId="2" type="noConversion"/>
  </si>
  <si>
    <t>楊皓翔</t>
    <phoneticPr fontId="2" type="noConversion"/>
  </si>
  <si>
    <r>
      <rPr>
        <sz val="12"/>
        <color rgb="FF000000"/>
        <rFont val="PMingLiu"/>
        <family val="1"/>
        <charset val="136"/>
      </rPr>
      <t>吳禹璁</t>
    </r>
    <phoneticPr fontId="2" type="noConversion"/>
  </si>
  <si>
    <t>葉思含</t>
    <phoneticPr fontId="2" type="noConversion"/>
  </si>
  <si>
    <t>祝紹崴</t>
    <phoneticPr fontId="2" type="noConversion"/>
  </si>
  <si>
    <r>
      <rPr>
        <sz val="12"/>
        <color rgb="FF000000"/>
        <rFont val="PMingLiu"/>
        <family val="1"/>
        <charset val="136"/>
      </rPr>
      <t>謝博丞</t>
    </r>
    <phoneticPr fontId="2" type="noConversion"/>
  </si>
  <si>
    <t>林晉立</t>
    <phoneticPr fontId="2" type="noConversion"/>
  </si>
  <si>
    <t>江宇崴</t>
    <phoneticPr fontId="2" type="noConversion"/>
  </si>
  <si>
    <t>蔡易宸</t>
    <phoneticPr fontId="2" type="noConversion"/>
  </si>
  <si>
    <r>
      <rPr>
        <sz val="12"/>
        <color rgb="FF000000"/>
        <rFont val="PMingLiu"/>
        <family val="1"/>
        <charset val="136"/>
      </rPr>
      <t>黃宇恩</t>
    </r>
    <phoneticPr fontId="2" type="noConversion"/>
  </si>
  <si>
    <r>
      <rPr>
        <sz val="12"/>
        <color rgb="FF000000"/>
        <rFont val="PMingLiu"/>
        <family val="1"/>
        <charset val="136"/>
      </rPr>
      <t>馬崇祐</t>
    </r>
    <phoneticPr fontId="2" type="noConversion"/>
  </si>
  <si>
    <t>高仲諒</t>
    <phoneticPr fontId="2" type="noConversion"/>
  </si>
  <si>
    <t>黄祺竣</t>
    <phoneticPr fontId="2" type="noConversion"/>
  </si>
  <si>
    <t>周承旭</t>
    <phoneticPr fontId="2" type="noConversion"/>
  </si>
  <si>
    <t>周承恩</t>
    <phoneticPr fontId="2" type="noConversion"/>
  </si>
  <si>
    <t>林可謙</t>
    <phoneticPr fontId="2" type="noConversion"/>
  </si>
  <si>
    <t>丁宥維</t>
    <phoneticPr fontId="2" type="noConversion"/>
  </si>
  <si>
    <t>彭品瑄</t>
    <phoneticPr fontId="2" type="noConversion"/>
  </si>
  <si>
    <t>張品希</t>
    <phoneticPr fontId="2" type="noConversion"/>
  </si>
  <si>
    <t>洪莊雅</t>
    <phoneticPr fontId="2" type="noConversion"/>
  </si>
  <si>
    <r>
      <rPr>
        <sz val="12"/>
        <color rgb="FF000000"/>
        <rFont val="PMingLiu"/>
        <family val="1"/>
        <charset val="136"/>
      </rPr>
      <t>陳又華</t>
    </r>
    <phoneticPr fontId="2" type="noConversion"/>
  </si>
  <si>
    <r>
      <rPr>
        <sz val="12"/>
        <color rgb="FF000000"/>
        <rFont val="PMingLiu"/>
        <family val="1"/>
        <charset val="136"/>
      </rPr>
      <t>李鈞儀</t>
    </r>
    <phoneticPr fontId="2" type="noConversion"/>
  </si>
  <si>
    <r>
      <rPr>
        <sz val="12"/>
        <color rgb="FF000000"/>
        <rFont val="PMingLiu"/>
        <family val="1"/>
        <charset val="136"/>
      </rPr>
      <t>林昀熹</t>
    </r>
    <phoneticPr fontId="2" type="noConversion"/>
  </si>
  <si>
    <t>林采蓉</t>
    <phoneticPr fontId="2" type="noConversion"/>
  </si>
  <si>
    <t>楊慧欣</t>
    <phoneticPr fontId="2" type="noConversion"/>
  </si>
  <si>
    <t>陳鈺淇</t>
    <phoneticPr fontId="2" type="noConversion"/>
  </si>
  <si>
    <t>林晨樺</t>
    <phoneticPr fontId="2" type="noConversion"/>
  </si>
  <si>
    <t>李苡嫙</t>
    <phoneticPr fontId="2" type="noConversion"/>
  </si>
  <si>
    <t>彭紫蓉</t>
    <phoneticPr fontId="2" type="noConversion"/>
  </si>
  <si>
    <t>數作、自作</t>
    <phoneticPr fontId="2" type="noConversion"/>
  </si>
  <si>
    <t>2.全班每位同學「收入項目」加總數與該項目「合計」欄的差異數，列入收入項目「302」欄，應為正數；每位同學「支出項目」加總數與該項目「合計」欄的差異數，列入支出項目「302」欄，應為負數。</t>
    <phoneticPr fontId="2" type="noConversion"/>
  </si>
  <si>
    <t>(3)結算時，「302」欄位「收支餘額」足夠分攤至全班每位同學達新台幣一元以上，則納入分攤；若不足以分攤至全班每位同學達新台幣一元者，則列入302欄位，留待下次結算時，重新評估是否再次分攤。</t>
    <phoneticPr fontId="2" type="noConversion"/>
  </si>
  <si>
    <t>數學活動單(八格)</t>
    <phoneticPr fontId="2" type="noConversion"/>
  </si>
  <si>
    <t>社練(50)、國格子本(26)</t>
    <phoneticPr fontId="2" type="noConversion"/>
  </si>
  <si>
    <t>國甲(45)、國乙(45)</t>
    <phoneticPr fontId="2" type="noConversion"/>
  </si>
  <si>
    <t>8號轉學退費(導師代墊)</t>
    <phoneticPr fontId="2" type="noConversion"/>
  </si>
  <si>
    <t>國重補充講義印刷費</t>
    <phoneticPr fontId="2" type="noConversion"/>
  </si>
  <si>
    <t>江采蓁</t>
    <phoneticPr fontId="2" type="noConversion"/>
  </si>
  <si>
    <t>小M</t>
    <phoneticPr fontId="2" type="noConversion"/>
  </si>
  <si>
    <t>小L</t>
    <phoneticPr fontId="2" type="noConversion"/>
  </si>
  <si>
    <t>小XL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</si>
  <si>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</si>
  <si>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</si>
  <si>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</si>
  <si>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XL</t>
    <phoneticPr fontId="2" type="noConversion"/>
  </si>
  <si>
    <t>2XL</t>
    <phoneticPr fontId="2" type="noConversion"/>
  </si>
  <si>
    <t>總計</t>
    <phoneticPr fontId="2" type="noConversion"/>
  </si>
  <si>
    <t>金額</t>
    <phoneticPr fontId="2" type="noConversion"/>
  </si>
  <si>
    <t>全班總計</t>
    <phoneticPr fontId="2" type="noConversion"/>
  </si>
  <si>
    <t>繳費打V</t>
    <phoneticPr fontId="2" type="noConversion"/>
  </si>
  <si>
    <t>V</t>
    <phoneticPr fontId="2" type="noConversion"/>
  </si>
  <si>
    <t>下學期代收費用繳交</t>
    <phoneticPr fontId="2" type="noConversion"/>
  </si>
  <si>
    <t>上學期代收費用繳交</t>
    <phoneticPr fontId="2" type="noConversion"/>
  </si>
  <si>
    <t>格子X2本(24)、直行本(12)</t>
    <phoneticPr fontId="2" type="noConversion"/>
  </si>
  <si>
    <t>113上學期先購入(導師代墊)</t>
    <phoneticPr fontId="2" type="noConversion"/>
  </si>
  <si>
    <t>全班收齊，3/1已匯款給廠商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</si>
</sst>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</font>
    <font>
      <sz val="12"/>
      <color rgb="FF000000"/>
      <name val="PMingLiu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5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41" fontId="0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left" vertical="center"/>
    </xf>
    <xf numFmtId="41" fontId="0" fillId="7" borderId="1" xfId="1" applyNumberFormat="1" applyFont="1" applyFill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right" vertical="center"/>
    </xf>
    <xf numFmtId="41" fontId="0" fillId="2" borderId="0" xfId="0" quotePrefix="1" applyNumberFormat="1" applyFill="1" applyAlignment="1">
      <alignment horizontal="center" vertical="center"/>
    </xf>
    <xf numFmtId="0" fontId="0" fillId="0" borderId="1" xfId="0" applyBorder="1">
      <alignment vertical="center"/>
    </xf>
    <xf numFmtId="176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41" fontId="0" fillId="5" borderId="0" xfId="1" applyNumberFormat="1" applyFont="1" applyFill="1" applyBorder="1" applyAlignment="1">
      <alignment horizontal="right" vertical="center"/>
    </xf>
    <xf numFmtId="41" fontId="0" fillId="6" borderId="0" xfId="1" applyNumberFormat="1" applyFont="1" applyFill="1" applyBorder="1" applyAlignment="1">
      <alignment horizontal="right" vertical="center"/>
    </xf>
    <xf numFmtId="41" fontId="0" fillId="5" borderId="0" xfId="0" applyNumberFormat="1" applyFill="1" applyAlignment="1">
      <alignment horizontal="center" vertical="center"/>
    </xf>
    <xf numFmtId="41" fontId="0" fillId="6" borderId="0" xfId="0" applyNumberFormat="1" applyFill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7" fontId="0" fillId="4" borderId="1" xfId="1" applyNumberFormat="1" applyFont="1" applyFill="1" applyBorder="1" applyAlignment="1">
      <alignment horizontal="right" vertical="center"/>
    </xf>
    <xf numFmtId="41" fontId="0" fillId="6" borderId="0" xfId="0" quotePrefix="1" applyNumberFormat="1" applyFill="1" applyAlignment="1">
      <alignment horizontal="center" vertical="center"/>
    </xf>
    <xf numFmtId="41" fontId="4" fillId="6" borderId="0" xfId="0" applyNumberFormat="1" applyFont="1" applyFill="1" applyAlignment="1">
      <alignment horizontal="center" vertical="center"/>
    </xf>
    <xf numFmtId="0" fontId="4" fillId="7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0" fillId="8" borderId="0" xfId="0" applyFill="1">
      <alignment vertical="center"/>
    </xf>
    <xf numFmtId="0" fontId="0" fillId="8" borderId="1" xfId="0" applyFill="1" applyBorder="1">
      <alignment vertical="center"/>
    </xf>
    <xf numFmtId="41" fontId="0" fillId="9" borderId="1" xfId="1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2" borderId="0" xfId="0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CCFF"/>
      <color rgb="FFFF99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L39"/>
  <sheetViews>
    <sheetView tabSelected="1" zoomScale="70" zoomScaleNormal="70" workbookViewId="0">
      <selection activeCell="A15" sqref="A15:XFD15"/>
    </sheetView>
  </sheetViews>
  <sheetFormatPr defaultRowHeight="17"/>
  <cols>
    <col min="1" max="1" width="10.1796875" style="1" bestFit="1" customWidth="1"/>
    <col min="2" max="2" width="18" customWidth="1"/>
    <col min="3" max="3" width="13.90625" bestFit="1" customWidth="1"/>
    <col min="4" max="4" width="10.90625" style="5" bestFit="1" customWidth="1"/>
    <col min="5" max="5" width="8.26953125" style="5" customWidth="1"/>
    <col min="6" max="6" width="8.6328125" style="5" customWidth="1"/>
    <col min="7" max="37" width="8.26953125" style="5" customWidth="1"/>
    <col min="38" max="38" width="45" bestFit="1" customWidth="1"/>
  </cols>
  <sheetData>
    <row r="1" spans="1:38" s="1" customFormat="1">
      <c r="A1" s="45" t="s">
        <v>21</v>
      </c>
      <c r="B1" s="2" t="s">
        <v>0</v>
      </c>
      <c r="C1" s="2"/>
      <c r="D1" s="2"/>
      <c r="E1" s="6" t="s">
        <v>20</v>
      </c>
      <c r="F1" s="26" t="s">
        <v>22</v>
      </c>
      <c r="G1" s="26" t="s">
        <v>23</v>
      </c>
      <c r="H1" s="26" t="s">
        <v>24</v>
      </c>
      <c r="I1" s="26" t="s">
        <v>25</v>
      </c>
      <c r="J1" s="26" t="s">
        <v>26</v>
      </c>
      <c r="K1" s="26" t="s">
        <v>27</v>
      </c>
      <c r="L1" s="26" t="s">
        <v>28</v>
      </c>
      <c r="M1" s="26" t="s">
        <v>29</v>
      </c>
      <c r="N1" s="26" t="s">
        <v>30</v>
      </c>
      <c r="O1" s="26" t="s">
        <v>31</v>
      </c>
      <c r="P1" s="26" t="s">
        <v>32</v>
      </c>
      <c r="Q1" s="26" t="s">
        <v>33</v>
      </c>
      <c r="R1" s="26" t="s">
        <v>34</v>
      </c>
      <c r="S1" s="26" t="s">
        <v>35</v>
      </c>
      <c r="T1" s="26" t="s">
        <v>36</v>
      </c>
      <c r="U1" s="26" t="s">
        <v>37</v>
      </c>
      <c r="V1" s="26" t="s">
        <v>38</v>
      </c>
      <c r="W1" s="26" t="s">
        <v>39</v>
      </c>
      <c r="X1" s="26" t="s">
        <v>40</v>
      </c>
      <c r="Y1" s="26" t="s">
        <v>41</v>
      </c>
      <c r="Z1" s="26" t="s">
        <v>42</v>
      </c>
      <c r="AA1" s="26" t="s">
        <v>43</v>
      </c>
      <c r="AB1" s="26" t="s">
        <v>44</v>
      </c>
      <c r="AC1" s="26" t="s">
        <v>45</v>
      </c>
      <c r="AD1" s="26" t="s">
        <v>46</v>
      </c>
      <c r="AE1" s="26" t="s">
        <v>47</v>
      </c>
      <c r="AF1" s="26" t="s">
        <v>48</v>
      </c>
      <c r="AG1" s="26" t="s">
        <v>49</v>
      </c>
      <c r="AH1" s="26" t="s">
        <v>50</v>
      </c>
      <c r="AI1" s="26" t="s">
        <v>51</v>
      </c>
      <c r="AJ1" s="26" t="s">
        <v>52</v>
      </c>
      <c r="AK1" s="26" t="s">
        <v>61</v>
      </c>
      <c r="AL1" s="45" t="s">
        <v>10</v>
      </c>
    </row>
    <row r="2" spans="1:38" s="1" customFormat="1">
      <c r="A2" s="45"/>
      <c r="B2" s="2" t="s">
        <v>9</v>
      </c>
      <c r="C2" s="2"/>
      <c r="D2" s="2"/>
      <c r="E2" s="26" t="s">
        <v>19</v>
      </c>
      <c r="F2" s="6">
        <v>1</v>
      </c>
      <c r="G2" s="6">
        <v>2</v>
      </c>
      <c r="H2" s="6">
        <v>3</v>
      </c>
      <c r="I2" s="6">
        <v>4</v>
      </c>
      <c r="J2" s="6">
        <v>5</v>
      </c>
      <c r="K2" s="6">
        <v>6</v>
      </c>
      <c r="L2" s="6">
        <v>7</v>
      </c>
      <c r="M2" s="6">
        <v>8</v>
      </c>
      <c r="N2" s="6">
        <v>9</v>
      </c>
      <c r="O2" s="6">
        <v>10</v>
      </c>
      <c r="P2" s="6">
        <v>11</v>
      </c>
      <c r="Q2" s="6">
        <v>12</v>
      </c>
      <c r="R2" s="6">
        <v>13</v>
      </c>
      <c r="S2" s="6">
        <v>14</v>
      </c>
      <c r="T2" s="6">
        <v>15</v>
      </c>
      <c r="U2" s="6">
        <v>16</v>
      </c>
      <c r="V2" s="6">
        <v>17</v>
      </c>
      <c r="W2" s="6">
        <v>18</v>
      </c>
      <c r="X2" s="6">
        <v>19</v>
      </c>
      <c r="Y2" s="6">
        <v>20</v>
      </c>
      <c r="Z2" s="6">
        <v>21</v>
      </c>
      <c r="AA2" s="6">
        <v>22</v>
      </c>
      <c r="AB2" s="6">
        <v>23</v>
      </c>
      <c r="AC2" s="6">
        <v>24</v>
      </c>
      <c r="AD2" s="6">
        <v>25</v>
      </c>
      <c r="AE2" s="6">
        <v>26</v>
      </c>
      <c r="AF2" s="6">
        <v>27</v>
      </c>
      <c r="AG2" s="6">
        <v>28</v>
      </c>
      <c r="AH2" s="6">
        <v>29</v>
      </c>
      <c r="AI2" s="6">
        <v>30</v>
      </c>
      <c r="AJ2" s="6">
        <v>31</v>
      </c>
      <c r="AK2" s="6">
        <v>32</v>
      </c>
      <c r="AL2" s="45"/>
    </row>
    <row r="3" spans="1:38" s="1" customFormat="1">
      <c r="A3" s="29" t="s">
        <v>1</v>
      </c>
      <c r="B3" s="29" t="s">
        <v>6</v>
      </c>
      <c r="C3" s="29" t="s">
        <v>2</v>
      </c>
      <c r="D3" s="32" t="s">
        <v>17</v>
      </c>
      <c r="E3" s="33"/>
      <c r="F3" s="37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3"/>
      <c r="AK3" s="33"/>
      <c r="AL3" s="29"/>
    </row>
    <row r="4" spans="1:38" s="1" customFormat="1">
      <c r="A4" s="9">
        <v>45558</v>
      </c>
      <c r="B4" s="10" t="s">
        <v>76</v>
      </c>
      <c r="C4" s="11"/>
      <c r="D4" s="13">
        <f>SUM(F4:AK4)</f>
        <v>15500</v>
      </c>
      <c r="E4" s="12">
        <v>0</v>
      </c>
      <c r="F4" s="12">
        <v>500</v>
      </c>
      <c r="G4" s="12">
        <v>500</v>
      </c>
      <c r="H4" s="12">
        <v>500</v>
      </c>
      <c r="I4" s="12">
        <v>500</v>
      </c>
      <c r="J4" s="12">
        <v>500</v>
      </c>
      <c r="K4" s="12">
        <v>500</v>
      </c>
      <c r="L4" s="12">
        <v>500</v>
      </c>
      <c r="M4" s="12">
        <v>500</v>
      </c>
      <c r="N4" s="12">
        <v>500</v>
      </c>
      <c r="O4" s="12">
        <v>500</v>
      </c>
      <c r="P4" s="12">
        <v>500</v>
      </c>
      <c r="Q4" s="12">
        <v>500</v>
      </c>
      <c r="R4" s="12">
        <v>500</v>
      </c>
      <c r="S4" s="12">
        <v>500</v>
      </c>
      <c r="T4" s="12">
        <v>500</v>
      </c>
      <c r="U4" s="12">
        <v>500</v>
      </c>
      <c r="V4" s="12">
        <v>500</v>
      </c>
      <c r="W4" s="12">
        <v>500</v>
      </c>
      <c r="X4" s="12">
        <v>500</v>
      </c>
      <c r="Y4" s="12">
        <v>500</v>
      </c>
      <c r="Z4" s="12">
        <v>500</v>
      </c>
      <c r="AA4" s="12">
        <v>500</v>
      </c>
      <c r="AB4" s="12">
        <v>500</v>
      </c>
      <c r="AC4" s="12">
        <v>500</v>
      </c>
      <c r="AD4" s="12">
        <v>500</v>
      </c>
      <c r="AE4" s="12">
        <v>500</v>
      </c>
      <c r="AF4" s="12">
        <v>500</v>
      </c>
      <c r="AG4" s="12">
        <v>500</v>
      </c>
      <c r="AH4" s="12">
        <v>500</v>
      </c>
      <c r="AI4" s="12">
        <v>500</v>
      </c>
      <c r="AJ4" s="12">
        <v>500</v>
      </c>
      <c r="AK4" s="12"/>
      <c r="AL4" s="16"/>
    </row>
    <row r="5" spans="1:38" s="1" customFormat="1">
      <c r="A5" s="9">
        <v>45712</v>
      </c>
      <c r="B5" s="39" t="s">
        <v>75</v>
      </c>
      <c r="C5" s="10"/>
      <c r="D5" s="13">
        <f>SUM(F5:AK5)</f>
        <v>14500</v>
      </c>
      <c r="E5" s="12"/>
      <c r="F5" s="12"/>
      <c r="G5" s="12">
        <v>500</v>
      </c>
      <c r="H5" s="12">
        <v>500</v>
      </c>
      <c r="I5" s="12">
        <v>500</v>
      </c>
      <c r="J5" s="12">
        <v>500</v>
      </c>
      <c r="K5" s="12">
        <v>500</v>
      </c>
      <c r="L5" s="12">
        <v>500</v>
      </c>
      <c r="M5" s="12"/>
      <c r="N5" s="12">
        <v>500</v>
      </c>
      <c r="O5" s="12">
        <v>500</v>
      </c>
      <c r="P5" s="12">
        <v>500</v>
      </c>
      <c r="Q5" s="12">
        <v>500</v>
      </c>
      <c r="R5" s="12">
        <v>500</v>
      </c>
      <c r="S5" s="12">
        <v>500</v>
      </c>
      <c r="T5" s="12">
        <v>500</v>
      </c>
      <c r="U5" s="12">
        <v>500</v>
      </c>
      <c r="V5" s="12">
        <v>500</v>
      </c>
      <c r="W5" s="12">
        <v>500</v>
      </c>
      <c r="X5" s="12">
        <v>500</v>
      </c>
      <c r="Y5" s="12">
        <v>500</v>
      </c>
      <c r="Z5" s="12">
        <v>500</v>
      </c>
      <c r="AA5" s="12">
        <v>500</v>
      </c>
      <c r="AB5" s="12">
        <v>500</v>
      </c>
      <c r="AC5" s="12">
        <v>500</v>
      </c>
      <c r="AD5" s="12">
        <v>500</v>
      </c>
      <c r="AE5" s="12">
        <v>500</v>
      </c>
      <c r="AF5" s="42"/>
      <c r="AG5" s="12">
        <v>500</v>
      </c>
      <c r="AH5" s="12">
        <v>500</v>
      </c>
      <c r="AI5" s="12">
        <v>500</v>
      </c>
      <c r="AJ5" s="12">
        <v>500</v>
      </c>
      <c r="AK5" s="12">
        <v>500</v>
      </c>
      <c r="AL5" s="16"/>
    </row>
    <row r="6" spans="1:38" s="1" customFormat="1">
      <c r="A6" s="9"/>
      <c r="B6" s="10"/>
      <c r="C6" s="11"/>
      <c r="D6" s="13">
        <f>SUM(E6:V6)</f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6"/>
    </row>
    <row r="7" spans="1:38" s="1" customFormat="1">
      <c r="A7" s="3"/>
      <c r="B7" s="34" t="s">
        <v>4</v>
      </c>
      <c r="C7" s="3"/>
      <c r="D7" s="30">
        <f>SUM(D4:D6)</f>
        <v>30000</v>
      </c>
      <c r="E7" s="30">
        <f t="shared" ref="E7:AK7" si="0">SUM(E4:E6)</f>
        <v>0</v>
      </c>
      <c r="F7" s="30">
        <f t="shared" si="0"/>
        <v>500</v>
      </c>
      <c r="G7" s="30">
        <f t="shared" si="0"/>
        <v>1000</v>
      </c>
      <c r="H7" s="30">
        <f t="shared" si="0"/>
        <v>1000</v>
      </c>
      <c r="I7" s="30">
        <f t="shared" si="0"/>
        <v>1000</v>
      </c>
      <c r="J7" s="30">
        <f t="shared" si="0"/>
        <v>1000</v>
      </c>
      <c r="K7" s="30">
        <f t="shared" si="0"/>
        <v>1000</v>
      </c>
      <c r="L7" s="30">
        <f t="shared" si="0"/>
        <v>1000</v>
      </c>
      <c r="M7" s="30">
        <f t="shared" si="0"/>
        <v>500</v>
      </c>
      <c r="N7" s="30">
        <f t="shared" si="0"/>
        <v>1000</v>
      </c>
      <c r="O7" s="30">
        <f t="shared" si="0"/>
        <v>1000</v>
      </c>
      <c r="P7" s="30">
        <f t="shared" si="0"/>
        <v>1000</v>
      </c>
      <c r="Q7" s="30">
        <f t="shared" si="0"/>
        <v>1000</v>
      </c>
      <c r="R7" s="30">
        <f t="shared" si="0"/>
        <v>1000</v>
      </c>
      <c r="S7" s="30">
        <f t="shared" si="0"/>
        <v>1000</v>
      </c>
      <c r="T7" s="30">
        <f t="shared" si="0"/>
        <v>1000</v>
      </c>
      <c r="U7" s="30">
        <f t="shared" si="0"/>
        <v>1000</v>
      </c>
      <c r="V7" s="30">
        <f t="shared" si="0"/>
        <v>1000</v>
      </c>
      <c r="W7" s="30">
        <f t="shared" si="0"/>
        <v>1000</v>
      </c>
      <c r="X7" s="30">
        <f t="shared" si="0"/>
        <v>1000</v>
      </c>
      <c r="Y7" s="30">
        <f t="shared" si="0"/>
        <v>1000</v>
      </c>
      <c r="Z7" s="30">
        <f t="shared" si="0"/>
        <v>1000</v>
      </c>
      <c r="AA7" s="30">
        <f t="shared" si="0"/>
        <v>1000</v>
      </c>
      <c r="AB7" s="30">
        <f t="shared" si="0"/>
        <v>1000</v>
      </c>
      <c r="AC7" s="30">
        <f t="shared" si="0"/>
        <v>1000</v>
      </c>
      <c r="AD7" s="30">
        <f t="shared" si="0"/>
        <v>1000</v>
      </c>
      <c r="AE7" s="30">
        <f t="shared" si="0"/>
        <v>1000</v>
      </c>
      <c r="AF7" s="30">
        <f t="shared" si="0"/>
        <v>500</v>
      </c>
      <c r="AG7" s="30">
        <f t="shared" si="0"/>
        <v>1000</v>
      </c>
      <c r="AH7" s="30">
        <f t="shared" si="0"/>
        <v>1000</v>
      </c>
      <c r="AI7" s="30">
        <f t="shared" si="0"/>
        <v>1000</v>
      </c>
      <c r="AJ7" s="30">
        <f t="shared" ref="AJ7" si="1">SUM(AJ4:AJ6)</f>
        <v>1000</v>
      </c>
      <c r="AK7" s="30">
        <f t="shared" si="0"/>
        <v>500</v>
      </c>
      <c r="AL7" s="3"/>
    </row>
    <row r="8" spans="1:38" s="1" customFormat="1">
      <c r="A8" s="28"/>
      <c r="B8" s="29" t="s">
        <v>7</v>
      </c>
      <c r="C8" s="29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29"/>
    </row>
    <row r="9" spans="1:38" s="1" customFormat="1">
      <c r="A9" s="22"/>
      <c r="B9" s="23" t="s">
        <v>11</v>
      </c>
      <c r="C9" s="24"/>
      <c r="D9" s="13">
        <v>0</v>
      </c>
      <c r="E9" s="25">
        <f>D9-SUM(F9:V9)</f>
        <v>0</v>
      </c>
      <c r="F9" s="35">
        <f>ROUNDUP($D9/15,0)</f>
        <v>0</v>
      </c>
      <c r="G9" s="35">
        <f t="shared" ref="G9:V9" si="2">ROUNDUP($D9/15,0)</f>
        <v>0</v>
      </c>
      <c r="H9" s="35">
        <f t="shared" si="2"/>
        <v>0</v>
      </c>
      <c r="I9" s="35">
        <f t="shared" si="2"/>
        <v>0</v>
      </c>
      <c r="J9" s="35">
        <f t="shared" si="2"/>
        <v>0</v>
      </c>
      <c r="K9" s="35">
        <f t="shared" si="2"/>
        <v>0</v>
      </c>
      <c r="L9" s="35">
        <f t="shared" si="2"/>
        <v>0</v>
      </c>
      <c r="M9" s="35">
        <f t="shared" si="2"/>
        <v>0</v>
      </c>
      <c r="N9" s="35">
        <f t="shared" si="2"/>
        <v>0</v>
      </c>
      <c r="O9" s="35"/>
      <c r="P9" s="35">
        <f t="shared" si="2"/>
        <v>0</v>
      </c>
      <c r="Q9" s="35">
        <f t="shared" si="2"/>
        <v>0</v>
      </c>
      <c r="R9" s="35">
        <f t="shared" si="2"/>
        <v>0</v>
      </c>
      <c r="S9" s="35">
        <f t="shared" si="2"/>
        <v>0</v>
      </c>
      <c r="T9" s="35"/>
      <c r="U9" s="35">
        <f t="shared" si="2"/>
        <v>0</v>
      </c>
      <c r="V9" s="35">
        <f t="shared" si="2"/>
        <v>0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24"/>
    </row>
    <row r="10" spans="1:38">
      <c r="A10" s="17">
        <v>45541</v>
      </c>
      <c r="B10" s="18" t="s">
        <v>56</v>
      </c>
      <c r="C10" s="18"/>
      <c r="D10" s="13">
        <f t="shared" ref="D10:D20" si="3">SUM(E10:AK10)</f>
        <v>1302</v>
      </c>
      <c r="E10" s="20"/>
      <c r="F10" s="20">
        <v>42</v>
      </c>
      <c r="G10" s="20">
        <v>42</v>
      </c>
      <c r="H10" s="20">
        <v>42</v>
      </c>
      <c r="I10" s="20">
        <v>42</v>
      </c>
      <c r="J10" s="20">
        <v>42</v>
      </c>
      <c r="K10" s="20">
        <v>42</v>
      </c>
      <c r="L10" s="20">
        <v>42</v>
      </c>
      <c r="M10" s="20">
        <v>42</v>
      </c>
      <c r="N10" s="20">
        <v>42</v>
      </c>
      <c r="O10" s="20">
        <v>42</v>
      </c>
      <c r="P10" s="20">
        <v>42</v>
      </c>
      <c r="Q10" s="20">
        <v>42</v>
      </c>
      <c r="R10" s="20">
        <v>42</v>
      </c>
      <c r="S10" s="20">
        <v>42</v>
      </c>
      <c r="T10" s="20">
        <v>42</v>
      </c>
      <c r="U10" s="20">
        <v>42</v>
      </c>
      <c r="V10" s="20">
        <v>42</v>
      </c>
      <c r="W10" s="20">
        <v>42</v>
      </c>
      <c r="X10" s="20">
        <v>42</v>
      </c>
      <c r="Y10" s="20">
        <v>42</v>
      </c>
      <c r="Z10" s="20">
        <v>42</v>
      </c>
      <c r="AA10" s="20">
        <v>42</v>
      </c>
      <c r="AB10" s="20">
        <v>42</v>
      </c>
      <c r="AC10" s="20">
        <v>42</v>
      </c>
      <c r="AD10" s="20">
        <v>42</v>
      </c>
      <c r="AE10" s="20">
        <v>42</v>
      </c>
      <c r="AF10" s="20">
        <v>42</v>
      </c>
      <c r="AG10" s="20">
        <v>42</v>
      </c>
      <c r="AH10" s="20">
        <v>42</v>
      </c>
      <c r="AI10" s="20">
        <v>42</v>
      </c>
      <c r="AJ10" s="20">
        <v>42</v>
      </c>
      <c r="AK10" s="20"/>
      <c r="AL10" s="27"/>
    </row>
    <row r="11" spans="1:38">
      <c r="A11" s="17">
        <v>45558</v>
      </c>
      <c r="B11" s="18" t="s">
        <v>53</v>
      </c>
      <c r="C11" s="18"/>
      <c r="D11" s="13">
        <f t="shared" si="3"/>
        <v>3100</v>
      </c>
      <c r="E11" s="20"/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0">
        <v>100</v>
      </c>
      <c r="V11" s="20">
        <v>100</v>
      </c>
      <c r="W11" s="20">
        <v>100</v>
      </c>
      <c r="X11" s="20">
        <v>100</v>
      </c>
      <c r="Y11" s="20">
        <v>100</v>
      </c>
      <c r="Z11" s="20">
        <v>100</v>
      </c>
      <c r="AA11" s="20">
        <v>100</v>
      </c>
      <c r="AB11" s="20">
        <v>100</v>
      </c>
      <c r="AC11" s="20">
        <v>100</v>
      </c>
      <c r="AD11" s="20">
        <v>100</v>
      </c>
      <c r="AE11" s="20">
        <v>100</v>
      </c>
      <c r="AF11" s="20">
        <v>100</v>
      </c>
      <c r="AG11" s="20">
        <v>100</v>
      </c>
      <c r="AH11" s="20">
        <v>100</v>
      </c>
      <c r="AI11" s="20">
        <v>100</v>
      </c>
      <c r="AJ11" s="20">
        <v>100</v>
      </c>
      <c r="AK11" s="20"/>
      <c r="AL11" s="27"/>
    </row>
    <row r="12" spans="1:38">
      <c r="A12" s="17">
        <v>45569</v>
      </c>
      <c r="B12" s="18" t="s">
        <v>57</v>
      </c>
      <c r="C12" s="18"/>
      <c r="D12" s="13">
        <f t="shared" si="3"/>
        <v>2356</v>
      </c>
      <c r="E12" s="20"/>
      <c r="F12" s="20">
        <v>76</v>
      </c>
      <c r="G12" s="20">
        <v>76</v>
      </c>
      <c r="H12" s="20">
        <v>76</v>
      </c>
      <c r="I12" s="20">
        <v>76</v>
      </c>
      <c r="J12" s="20">
        <v>76</v>
      </c>
      <c r="K12" s="20">
        <v>76</v>
      </c>
      <c r="L12" s="20">
        <v>76</v>
      </c>
      <c r="M12" s="20">
        <v>76</v>
      </c>
      <c r="N12" s="20">
        <v>76</v>
      </c>
      <c r="O12" s="20">
        <v>76</v>
      </c>
      <c r="P12" s="20">
        <v>76</v>
      </c>
      <c r="Q12" s="20">
        <v>76</v>
      </c>
      <c r="R12" s="20">
        <v>76</v>
      </c>
      <c r="S12" s="20">
        <v>76</v>
      </c>
      <c r="T12" s="20">
        <v>76</v>
      </c>
      <c r="U12" s="20">
        <v>76</v>
      </c>
      <c r="V12" s="20">
        <v>76</v>
      </c>
      <c r="W12" s="20">
        <v>76</v>
      </c>
      <c r="X12" s="20">
        <v>76</v>
      </c>
      <c r="Y12" s="20">
        <v>76</v>
      </c>
      <c r="Z12" s="20">
        <v>76</v>
      </c>
      <c r="AA12" s="20">
        <v>76</v>
      </c>
      <c r="AB12" s="20">
        <v>76</v>
      </c>
      <c r="AC12" s="20">
        <v>76</v>
      </c>
      <c r="AD12" s="20">
        <v>76</v>
      </c>
      <c r="AE12" s="20">
        <v>76</v>
      </c>
      <c r="AF12" s="20">
        <v>76</v>
      </c>
      <c r="AG12" s="20">
        <v>76</v>
      </c>
      <c r="AH12" s="20">
        <v>76</v>
      </c>
      <c r="AI12" s="20">
        <v>76</v>
      </c>
      <c r="AJ12" s="20">
        <v>76</v>
      </c>
      <c r="AK12" s="20"/>
      <c r="AL12" s="27"/>
    </row>
    <row r="13" spans="1:38">
      <c r="A13" s="17">
        <v>45569</v>
      </c>
      <c r="B13" s="18" t="s">
        <v>58</v>
      </c>
      <c r="C13" s="18"/>
      <c r="D13" s="13">
        <f t="shared" si="3"/>
        <v>2790</v>
      </c>
      <c r="E13" s="20"/>
      <c r="F13" s="20">
        <v>90</v>
      </c>
      <c r="G13" s="20">
        <v>90</v>
      </c>
      <c r="H13" s="20">
        <v>90</v>
      </c>
      <c r="I13" s="20">
        <v>90</v>
      </c>
      <c r="J13" s="20">
        <v>90</v>
      </c>
      <c r="K13" s="20">
        <v>90</v>
      </c>
      <c r="L13" s="20">
        <v>90</v>
      </c>
      <c r="M13" s="20">
        <v>90</v>
      </c>
      <c r="N13" s="20">
        <v>90</v>
      </c>
      <c r="O13" s="20">
        <v>90</v>
      </c>
      <c r="P13" s="20">
        <v>90</v>
      </c>
      <c r="Q13" s="20">
        <v>90</v>
      </c>
      <c r="R13" s="20">
        <v>90</v>
      </c>
      <c r="S13" s="20">
        <v>90</v>
      </c>
      <c r="T13" s="20">
        <v>90</v>
      </c>
      <c r="U13" s="20">
        <v>90</v>
      </c>
      <c r="V13" s="20">
        <v>90</v>
      </c>
      <c r="W13" s="20">
        <v>90</v>
      </c>
      <c r="X13" s="20">
        <v>90</v>
      </c>
      <c r="Y13" s="20">
        <v>90</v>
      </c>
      <c r="Z13" s="20">
        <v>90</v>
      </c>
      <c r="AA13" s="20">
        <v>90</v>
      </c>
      <c r="AB13" s="20">
        <v>90</v>
      </c>
      <c r="AC13" s="20">
        <v>90</v>
      </c>
      <c r="AD13" s="20">
        <v>90</v>
      </c>
      <c r="AE13" s="20">
        <v>90</v>
      </c>
      <c r="AF13" s="20">
        <v>90</v>
      </c>
      <c r="AG13" s="20">
        <v>90</v>
      </c>
      <c r="AH13" s="20">
        <v>90</v>
      </c>
      <c r="AI13" s="20">
        <v>90</v>
      </c>
      <c r="AJ13" s="20">
        <v>90</v>
      </c>
      <c r="AK13" s="20"/>
      <c r="AL13" s="27"/>
    </row>
    <row r="14" spans="1:38" s="1" customFormat="1">
      <c r="A14" s="17">
        <v>45607</v>
      </c>
      <c r="B14" s="38"/>
      <c r="C14" s="19"/>
      <c r="D14" s="13">
        <f t="shared" si="3"/>
        <v>192</v>
      </c>
      <c r="E14" s="20"/>
      <c r="F14" s="20"/>
      <c r="G14" s="20"/>
      <c r="H14" s="20"/>
      <c r="I14" s="20"/>
      <c r="J14" s="20"/>
      <c r="K14" s="20"/>
      <c r="L14" s="20"/>
      <c r="M14" s="20">
        <v>192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16" t="s">
        <v>59</v>
      </c>
    </row>
    <row r="15" spans="1:38" s="1" customFormat="1">
      <c r="A15" s="17">
        <v>45631</v>
      </c>
      <c r="B15" s="38" t="s">
        <v>77</v>
      </c>
      <c r="C15" s="19"/>
      <c r="D15" s="13">
        <f t="shared" si="3"/>
        <v>1116</v>
      </c>
      <c r="E15" s="20"/>
      <c r="F15" s="20">
        <v>36</v>
      </c>
      <c r="G15" s="20">
        <v>36</v>
      </c>
      <c r="H15" s="20">
        <v>36</v>
      </c>
      <c r="I15" s="20">
        <v>36</v>
      </c>
      <c r="J15" s="20">
        <v>36</v>
      </c>
      <c r="K15" s="20">
        <v>36</v>
      </c>
      <c r="L15" s="20">
        <v>36</v>
      </c>
      <c r="M15" s="20"/>
      <c r="N15" s="20">
        <v>36</v>
      </c>
      <c r="O15" s="20">
        <v>36</v>
      </c>
      <c r="P15" s="20">
        <v>36</v>
      </c>
      <c r="Q15" s="20">
        <v>36</v>
      </c>
      <c r="R15" s="20">
        <v>36</v>
      </c>
      <c r="S15" s="20">
        <v>36</v>
      </c>
      <c r="T15" s="20">
        <v>36</v>
      </c>
      <c r="U15" s="20">
        <v>36</v>
      </c>
      <c r="V15" s="20">
        <v>36</v>
      </c>
      <c r="W15" s="20">
        <v>36</v>
      </c>
      <c r="X15" s="20">
        <v>36</v>
      </c>
      <c r="Y15" s="20">
        <v>36</v>
      </c>
      <c r="Z15" s="20">
        <v>36</v>
      </c>
      <c r="AA15" s="20">
        <v>36</v>
      </c>
      <c r="AB15" s="20">
        <v>36</v>
      </c>
      <c r="AC15" s="20">
        <v>36</v>
      </c>
      <c r="AD15" s="20">
        <v>36</v>
      </c>
      <c r="AE15" s="20">
        <v>36</v>
      </c>
      <c r="AF15" s="20">
        <v>36</v>
      </c>
      <c r="AG15" s="20">
        <v>36</v>
      </c>
      <c r="AH15" s="20">
        <v>36</v>
      </c>
      <c r="AI15" s="20">
        <v>36</v>
      </c>
      <c r="AJ15" s="20">
        <v>36</v>
      </c>
      <c r="AK15" s="20">
        <v>36</v>
      </c>
      <c r="AL15" s="16" t="s">
        <v>78</v>
      </c>
    </row>
    <row r="16" spans="1:38">
      <c r="A16" s="17">
        <v>45698</v>
      </c>
      <c r="B16" s="18" t="s">
        <v>60</v>
      </c>
      <c r="C16" s="18"/>
      <c r="D16" s="13">
        <f t="shared" si="3"/>
        <v>2130</v>
      </c>
      <c r="E16" s="20"/>
      <c r="F16" s="20"/>
      <c r="G16" s="20">
        <v>71</v>
      </c>
      <c r="H16" s="20">
        <v>71</v>
      </c>
      <c r="I16" s="20">
        <v>71</v>
      </c>
      <c r="J16" s="20">
        <v>71</v>
      </c>
      <c r="K16" s="20">
        <v>71</v>
      </c>
      <c r="L16" s="20">
        <v>71</v>
      </c>
      <c r="M16" s="20"/>
      <c r="N16" s="20">
        <v>71</v>
      </c>
      <c r="O16" s="20">
        <v>71</v>
      </c>
      <c r="P16" s="20">
        <v>71</v>
      </c>
      <c r="Q16" s="20">
        <v>71</v>
      </c>
      <c r="R16" s="20">
        <v>71</v>
      </c>
      <c r="S16" s="20">
        <v>71</v>
      </c>
      <c r="T16" s="20">
        <v>71</v>
      </c>
      <c r="U16" s="20">
        <v>71</v>
      </c>
      <c r="V16" s="20">
        <v>71</v>
      </c>
      <c r="W16" s="20">
        <v>71</v>
      </c>
      <c r="X16" s="20">
        <v>71</v>
      </c>
      <c r="Y16" s="20">
        <v>71</v>
      </c>
      <c r="Z16" s="20">
        <v>71</v>
      </c>
      <c r="AA16" s="20">
        <v>71</v>
      </c>
      <c r="AB16" s="20">
        <v>71</v>
      </c>
      <c r="AC16" s="20">
        <v>71</v>
      </c>
      <c r="AD16" s="20">
        <v>71</v>
      </c>
      <c r="AE16" s="20">
        <v>71</v>
      </c>
      <c r="AF16" s="20">
        <v>71</v>
      </c>
      <c r="AG16" s="20">
        <v>71</v>
      </c>
      <c r="AH16" s="20">
        <v>71</v>
      </c>
      <c r="AI16" s="20">
        <v>71</v>
      </c>
      <c r="AJ16" s="20">
        <v>71</v>
      </c>
      <c r="AK16" s="20">
        <v>71</v>
      </c>
      <c r="AL16" s="27"/>
    </row>
    <row r="17" spans="1:38">
      <c r="A17" s="17"/>
      <c r="B17" s="19"/>
      <c r="C17" s="19"/>
      <c r="D17" s="13">
        <f t="shared" si="3"/>
        <v>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7"/>
    </row>
    <row r="18" spans="1:38">
      <c r="A18" s="17"/>
      <c r="B18" s="18"/>
      <c r="C18" s="18"/>
      <c r="D18" s="13">
        <f t="shared" si="3"/>
        <v>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7"/>
    </row>
    <row r="19" spans="1:38">
      <c r="A19" s="17"/>
      <c r="B19" s="38"/>
      <c r="C19" s="18"/>
      <c r="D19" s="13">
        <f t="shared" si="3"/>
        <v>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7"/>
    </row>
    <row r="20" spans="1:38">
      <c r="A20" s="17"/>
      <c r="B20" s="18"/>
      <c r="C20" s="18"/>
      <c r="D20" s="13">
        <f t="shared" si="3"/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7"/>
    </row>
    <row r="21" spans="1:38">
      <c r="A21" s="17"/>
      <c r="B21" s="18"/>
      <c r="C21" s="18"/>
      <c r="D21" s="13">
        <f>SUM(E21:AK21)</f>
        <v>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7"/>
    </row>
    <row r="22" spans="1:38">
      <c r="A22" s="17"/>
      <c r="B22" s="18"/>
      <c r="C22" s="18"/>
      <c r="D22" s="13">
        <f t="shared" ref="D22:D25" si="4">SUM(E22:AK22)</f>
        <v>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7"/>
    </row>
    <row r="23" spans="1:38">
      <c r="A23" s="21"/>
      <c r="B23" s="18"/>
      <c r="C23" s="18"/>
      <c r="D23" s="13">
        <f t="shared" si="4"/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7"/>
    </row>
    <row r="24" spans="1:38">
      <c r="A24" s="17"/>
      <c r="B24" s="18"/>
      <c r="C24" s="18"/>
      <c r="D24" s="13">
        <f t="shared" si="4"/>
        <v>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7"/>
    </row>
    <row r="25" spans="1:38">
      <c r="A25" s="17"/>
      <c r="B25" s="18"/>
      <c r="C25" s="18"/>
      <c r="D25" s="13">
        <f t="shared" si="4"/>
        <v>0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7"/>
    </row>
    <row r="26" spans="1:38">
      <c r="A26" s="15"/>
      <c r="B26" s="14" t="s">
        <v>5</v>
      </c>
      <c r="C26" s="14"/>
      <c r="D26" s="13">
        <f>SUM(D10:D25)</f>
        <v>12986</v>
      </c>
      <c r="E26" s="13">
        <f>SUM(E10:E25)</f>
        <v>0</v>
      </c>
      <c r="F26" s="13">
        <f t="shared" ref="F26:AK26" si="5">SUM(F10:F25)</f>
        <v>344</v>
      </c>
      <c r="G26" s="13">
        <f t="shared" si="5"/>
        <v>415</v>
      </c>
      <c r="H26" s="13">
        <f t="shared" si="5"/>
        <v>415</v>
      </c>
      <c r="I26" s="13">
        <f t="shared" si="5"/>
        <v>415</v>
      </c>
      <c r="J26" s="13">
        <f t="shared" si="5"/>
        <v>415</v>
      </c>
      <c r="K26" s="13">
        <f t="shared" si="5"/>
        <v>415</v>
      </c>
      <c r="L26" s="13">
        <f t="shared" si="5"/>
        <v>415</v>
      </c>
      <c r="M26" s="13">
        <f t="shared" si="5"/>
        <v>500</v>
      </c>
      <c r="N26" s="13">
        <f t="shared" si="5"/>
        <v>415</v>
      </c>
      <c r="O26" s="13">
        <f t="shared" si="5"/>
        <v>415</v>
      </c>
      <c r="P26" s="13">
        <f t="shared" si="5"/>
        <v>415</v>
      </c>
      <c r="Q26" s="13">
        <f t="shared" si="5"/>
        <v>415</v>
      </c>
      <c r="R26" s="13">
        <f t="shared" si="5"/>
        <v>415</v>
      </c>
      <c r="S26" s="13">
        <f t="shared" si="5"/>
        <v>415</v>
      </c>
      <c r="T26" s="13">
        <f t="shared" si="5"/>
        <v>415</v>
      </c>
      <c r="U26" s="13">
        <f t="shared" si="5"/>
        <v>415</v>
      </c>
      <c r="V26" s="13">
        <f t="shared" si="5"/>
        <v>415</v>
      </c>
      <c r="W26" s="13">
        <f t="shared" si="5"/>
        <v>415</v>
      </c>
      <c r="X26" s="13">
        <f t="shared" si="5"/>
        <v>415</v>
      </c>
      <c r="Y26" s="13">
        <f t="shared" si="5"/>
        <v>415</v>
      </c>
      <c r="Z26" s="13">
        <f t="shared" si="5"/>
        <v>415</v>
      </c>
      <c r="AA26" s="13">
        <f t="shared" si="5"/>
        <v>415</v>
      </c>
      <c r="AB26" s="13">
        <f t="shared" si="5"/>
        <v>415</v>
      </c>
      <c r="AC26" s="13">
        <f t="shared" si="5"/>
        <v>415</v>
      </c>
      <c r="AD26" s="13">
        <f t="shared" si="5"/>
        <v>415</v>
      </c>
      <c r="AE26" s="13">
        <f t="shared" si="5"/>
        <v>415</v>
      </c>
      <c r="AF26" s="13">
        <f t="shared" si="5"/>
        <v>415</v>
      </c>
      <c r="AG26" s="13">
        <f t="shared" si="5"/>
        <v>415</v>
      </c>
      <c r="AH26" s="13">
        <f t="shared" si="5"/>
        <v>415</v>
      </c>
      <c r="AI26" s="13">
        <f t="shared" si="5"/>
        <v>415</v>
      </c>
      <c r="AJ26" s="13">
        <f t="shared" ref="AJ26" si="6">SUM(AJ10:AJ25)</f>
        <v>415</v>
      </c>
      <c r="AK26" s="13">
        <f t="shared" si="5"/>
        <v>107</v>
      </c>
      <c r="AL26" s="14"/>
    </row>
    <row r="27" spans="1:38"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8">
      <c r="A28" s="3"/>
      <c r="B28" s="4" t="s">
        <v>3</v>
      </c>
      <c r="C28" s="4"/>
      <c r="D28" s="7">
        <f t="shared" ref="D28:AK28" si="7">D7-D26</f>
        <v>17014</v>
      </c>
      <c r="E28" s="7">
        <f t="shared" si="7"/>
        <v>0</v>
      </c>
      <c r="F28" s="7">
        <f t="shared" si="7"/>
        <v>156</v>
      </c>
      <c r="G28" s="7">
        <f t="shared" si="7"/>
        <v>585</v>
      </c>
      <c r="H28" s="7">
        <f t="shared" si="7"/>
        <v>585</v>
      </c>
      <c r="I28" s="7">
        <f t="shared" si="7"/>
        <v>585</v>
      </c>
      <c r="J28" s="7">
        <f t="shared" si="7"/>
        <v>585</v>
      </c>
      <c r="K28" s="7">
        <f t="shared" si="7"/>
        <v>585</v>
      </c>
      <c r="L28" s="7">
        <f t="shared" si="7"/>
        <v>585</v>
      </c>
      <c r="M28" s="7">
        <f t="shared" si="7"/>
        <v>0</v>
      </c>
      <c r="N28" s="7">
        <f t="shared" si="7"/>
        <v>585</v>
      </c>
      <c r="O28" s="7">
        <f t="shared" si="7"/>
        <v>585</v>
      </c>
      <c r="P28" s="7">
        <f t="shared" si="7"/>
        <v>585</v>
      </c>
      <c r="Q28" s="7">
        <f t="shared" si="7"/>
        <v>585</v>
      </c>
      <c r="R28" s="7">
        <f t="shared" si="7"/>
        <v>585</v>
      </c>
      <c r="S28" s="7">
        <f t="shared" si="7"/>
        <v>585</v>
      </c>
      <c r="T28" s="7">
        <f t="shared" si="7"/>
        <v>585</v>
      </c>
      <c r="U28" s="7">
        <f t="shared" si="7"/>
        <v>585</v>
      </c>
      <c r="V28" s="7">
        <f t="shared" si="7"/>
        <v>585</v>
      </c>
      <c r="W28" s="7">
        <f t="shared" si="7"/>
        <v>585</v>
      </c>
      <c r="X28" s="7">
        <f t="shared" si="7"/>
        <v>585</v>
      </c>
      <c r="Y28" s="7">
        <f t="shared" si="7"/>
        <v>585</v>
      </c>
      <c r="Z28" s="7">
        <f t="shared" si="7"/>
        <v>585</v>
      </c>
      <c r="AA28" s="7">
        <f t="shared" si="7"/>
        <v>585</v>
      </c>
      <c r="AB28" s="7">
        <f t="shared" si="7"/>
        <v>585</v>
      </c>
      <c r="AC28" s="7">
        <f t="shared" si="7"/>
        <v>585</v>
      </c>
      <c r="AD28" s="7">
        <f t="shared" si="7"/>
        <v>585</v>
      </c>
      <c r="AE28" s="7">
        <f t="shared" si="7"/>
        <v>585</v>
      </c>
      <c r="AF28" s="7">
        <f t="shared" si="7"/>
        <v>85</v>
      </c>
      <c r="AG28" s="7">
        <f t="shared" si="7"/>
        <v>585</v>
      </c>
      <c r="AH28" s="7">
        <f t="shared" si="7"/>
        <v>585</v>
      </c>
      <c r="AI28" s="7">
        <f t="shared" si="7"/>
        <v>585</v>
      </c>
      <c r="AJ28" s="7">
        <f t="shared" ref="AJ28" si="8">AJ7-AJ26</f>
        <v>585</v>
      </c>
      <c r="AK28" s="7">
        <f t="shared" si="7"/>
        <v>393</v>
      </c>
      <c r="AL28" s="4"/>
    </row>
    <row r="29" spans="1:38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8">
      <c r="B30" t="s">
        <v>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8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3" spans="1:37">
      <c r="A33" s="1" t="s">
        <v>12</v>
      </c>
      <c r="B33" t="s">
        <v>13</v>
      </c>
    </row>
    <row r="34" spans="1:37">
      <c r="B34" t="s">
        <v>18</v>
      </c>
    </row>
    <row r="35" spans="1:37">
      <c r="A35"/>
      <c r="B35" t="s">
        <v>54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>
      <c r="A36"/>
      <c r="B36" t="s">
        <v>14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>
      <c r="A37"/>
      <c r="B37" t="s">
        <v>16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>
      <c r="A38"/>
      <c r="B38" t="s">
        <v>15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>
      <c r="A39"/>
      <c r="B39" t="s">
        <v>55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</sheetData>
  <mergeCells count="2">
    <mergeCell ref="AL1:AL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78DCD-E961-4973-B067-ED901D23D75A}">
  <sheetPr>
    <tabColor rgb="FFFFFF00"/>
  </sheetPr>
  <dimension ref="A1:K34"/>
  <sheetViews>
    <sheetView topLeftCell="A10" zoomScale="70" zoomScaleNormal="70" workbookViewId="0">
      <selection activeCell="J34" sqref="J34"/>
    </sheetView>
  </sheetViews>
  <sheetFormatPr defaultRowHeight="17"/>
  <cols>
    <col min="2" max="2" width="8.7265625" style="40"/>
    <col min="4" max="4" width="8.7265625" style="40"/>
    <col min="6" max="6" width="8.7265625" style="40"/>
    <col min="8" max="8" width="8.7265625" style="40"/>
    <col min="10" max="10" width="8.7265625" style="40"/>
  </cols>
  <sheetData>
    <row r="1" spans="1:11" s="40" customFormat="1">
      <c r="A1" s="41" t="s">
        <v>62</v>
      </c>
      <c r="B1" s="41" t="s">
        <v>63</v>
      </c>
      <c r="C1" s="41" t="s">
        <v>64</v>
      </c>
      <c r="D1" s="41" t="s">
        <v>65</v>
      </c>
      <c r="E1" s="41" t="s">
        <v>66</v>
      </c>
      <c r="F1" s="41" t="s">
        <v>67</v>
      </c>
      <c r="G1" s="41" t="s">
        <v>68</v>
      </c>
      <c r="H1" s="41" t="s">
        <v>69</v>
      </c>
      <c r="I1" s="41" t="s">
        <v>70</v>
      </c>
      <c r="J1" s="41" t="s">
        <v>71</v>
      </c>
      <c r="K1" s="41" t="s">
        <v>73</v>
      </c>
    </row>
    <row r="2" spans="1:11">
      <c r="A2" s="27"/>
      <c r="B2" s="41">
        <v>1</v>
      </c>
      <c r="C2" s="27"/>
      <c r="D2" s="41"/>
      <c r="E2" s="27"/>
      <c r="F2" s="41"/>
      <c r="G2" s="27"/>
      <c r="H2" s="41"/>
      <c r="I2" s="27">
        <f>SUM(A2:H2)</f>
        <v>1</v>
      </c>
      <c r="J2" s="41">
        <f>I2*300</f>
        <v>300</v>
      </c>
      <c r="K2" s="27" t="s">
        <v>74</v>
      </c>
    </row>
    <row r="3" spans="1:11" s="40" customFormat="1">
      <c r="A3" s="41"/>
      <c r="B3" s="41">
        <v>1</v>
      </c>
      <c r="C3" s="41"/>
      <c r="D3" s="41"/>
      <c r="E3" s="41"/>
      <c r="F3" s="41"/>
      <c r="G3" s="41"/>
      <c r="H3" s="41"/>
      <c r="I3" s="41">
        <f t="shared" ref="I3:I32" si="0">SUM(A3:H3)</f>
        <v>1</v>
      </c>
      <c r="J3" s="41">
        <f t="shared" ref="J3:J33" si="1">I3*300</f>
        <v>300</v>
      </c>
      <c r="K3" s="41" t="s">
        <v>74</v>
      </c>
    </row>
    <row r="4" spans="1:11">
      <c r="A4" s="27"/>
      <c r="B4" s="41">
        <v>1</v>
      </c>
      <c r="C4" s="27"/>
      <c r="D4" s="41"/>
      <c r="E4" s="27"/>
      <c r="F4" s="41"/>
      <c r="G4" s="27"/>
      <c r="H4" s="41"/>
      <c r="I4" s="27">
        <f t="shared" si="0"/>
        <v>1</v>
      </c>
      <c r="J4" s="41">
        <f t="shared" si="1"/>
        <v>300</v>
      </c>
      <c r="K4" s="27" t="s">
        <v>74</v>
      </c>
    </row>
    <row r="5" spans="1:11" s="40" customFormat="1">
      <c r="A5" s="41"/>
      <c r="B5" s="41">
        <v>1</v>
      </c>
      <c r="C5" s="41">
        <v>1</v>
      </c>
      <c r="D5" s="41"/>
      <c r="E5" s="41"/>
      <c r="F5" s="41"/>
      <c r="G5" s="41"/>
      <c r="H5" s="41"/>
      <c r="I5" s="41">
        <f t="shared" si="0"/>
        <v>2</v>
      </c>
      <c r="J5" s="41">
        <f t="shared" si="1"/>
        <v>600</v>
      </c>
      <c r="K5" s="41" t="s">
        <v>74</v>
      </c>
    </row>
    <row r="6" spans="1:11">
      <c r="A6" s="27"/>
      <c r="B6" s="41"/>
      <c r="C6" s="27">
        <v>1</v>
      </c>
      <c r="D6" s="41"/>
      <c r="E6" s="27"/>
      <c r="F6" s="41"/>
      <c r="G6" s="27">
        <v>1</v>
      </c>
      <c r="H6" s="41"/>
      <c r="I6" s="27">
        <f t="shared" si="0"/>
        <v>2</v>
      </c>
      <c r="J6" s="41">
        <f t="shared" si="1"/>
        <v>600</v>
      </c>
      <c r="K6" s="27" t="s">
        <v>74</v>
      </c>
    </row>
    <row r="7" spans="1:11" s="40" customFormat="1">
      <c r="A7" s="41"/>
      <c r="B7" s="41"/>
      <c r="C7" s="41">
        <v>1</v>
      </c>
      <c r="D7" s="41"/>
      <c r="E7" s="41"/>
      <c r="F7" s="41"/>
      <c r="G7" s="41"/>
      <c r="H7" s="41"/>
      <c r="I7" s="41">
        <f t="shared" si="0"/>
        <v>1</v>
      </c>
      <c r="J7" s="41">
        <f t="shared" si="1"/>
        <v>300</v>
      </c>
      <c r="K7" s="41" t="s">
        <v>74</v>
      </c>
    </row>
    <row r="8" spans="1:11">
      <c r="A8" s="27"/>
      <c r="B8" s="41"/>
      <c r="C8" s="27"/>
      <c r="D8" s="41"/>
      <c r="E8" s="27"/>
      <c r="F8" s="41"/>
      <c r="G8" s="27"/>
      <c r="H8" s="41"/>
      <c r="I8" s="27">
        <f t="shared" si="0"/>
        <v>0</v>
      </c>
      <c r="J8" s="41">
        <f t="shared" si="1"/>
        <v>0</v>
      </c>
      <c r="K8" s="27"/>
    </row>
    <row r="9" spans="1:11" s="40" customFormat="1">
      <c r="A9" s="41"/>
      <c r="B9" s="41"/>
      <c r="C9" s="41">
        <v>1</v>
      </c>
      <c r="D9" s="41"/>
      <c r="E9" s="41"/>
      <c r="F9" s="41"/>
      <c r="G9" s="41"/>
      <c r="H9" s="41"/>
      <c r="I9" s="41">
        <f t="shared" si="0"/>
        <v>1</v>
      </c>
      <c r="J9" s="41">
        <f t="shared" si="1"/>
        <v>300</v>
      </c>
      <c r="K9" s="41" t="s">
        <v>74</v>
      </c>
    </row>
    <row r="10" spans="1:11">
      <c r="A10" s="27"/>
      <c r="B10" s="41">
        <v>1</v>
      </c>
      <c r="C10" s="27">
        <v>1</v>
      </c>
      <c r="D10" s="41"/>
      <c r="E10" s="27"/>
      <c r="F10" s="41"/>
      <c r="G10" s="27"/>
      <c r="H10" s="41"/>
      <c r="I10" s="27">
        <f t="shared" si="0"/>
        <v>2</v>
      </c>
      <c r="J10" s="41">
        <f t="shared" si="1"/>
        <v>600</v>
      </c>
      <c r="K10" s="27" t="s">
        <v>74</v>
      </c>
    </row>
    <row r="11" spans="1:11" s="40" customFormat="1">
      <c r="A11" s="41"/>
      <c r="B11" s="41"/>
      <c r="C11" s="41">
        <v>1</v>
      </c>
      <c r="D11" s="41"/>
      <c r="E11" s="41"/>
      <c r="F11" s="41"/>
      <c r="G11" s="41"/>
      <c r="H11" s="41"/>
      <c r="I11" s="41">
        <f t="shared" si="0"/>
        <v>1</v>
      </c>
      <c r="J11" s="41">
        <f t="shared" si="1"/>
        <v>300</v>
      </c>
      <c r="K11" s="41" t="s">
        <v>74</v>
      </c>
    </row>
    <row r="12" spans="1:11" s="44" customFormat="1">
      <c r="A12" s="43"/>
      <c r="B12" s="41"/>
      <c r="C12" s="43"/>
      <c r="D12" s="41">
        <v>2</v>
      </c>
      <c r="E12" s="43"/>
      <c r="F12" s="41"/>
      <c r="G12" s="43"/>
      <c r="H12" s="41"/>
      <c r="I12" s="43">
        <f t="shared" si="0"/>
        <v>2</v>
      </c>
      <c r="J12" s="41">
        <f t="shared" si="1"/>
        <v>600</v>
      </c>
      <c r="K12" s="43" t="s">
        <v>74</v>
      </c>
    </row>
    <row r="13" spans="1:11" s="40" customFormat="1">
      <c r="A13" s="41"/>
      <c r="B13" s="41">
        <v>1</v>
      </c>
      <c r="C13" s="41"/>
      <c r="D13" s="41"/>
      <c r="E13" s="41"/>
      <c r="F13" s="41"/>
      <c r="G13" s="41"/>
      <c r="H13" s="41"/>
      <c r="I13" s="41">
        <f t="shared" si="0"/>
        <v>1</v>
      </c>
      <c r="J13" s="41">
        <f t="shared" si="1"/>
        <v>300</v>
      </c>
      <c r="K13" s="41" t="s">
        <v>74</v>
      </c>
    </row>
    <row r="14" spans="1:11">
      <c r="A14" s="27"/>
      <c r="B14" s="41"/>
      <c r="C14" s="27">
        <v>1</v>
      </c>
      <c r="D14" s="41"/>
      <c r="E14" s="27"/>
      <c r="F14" s="41"/>
      <c r="G14" s="27"/>
      <c r="H14" s="41"/>
      <c r="I14" s="27">
        <f t="shared" si="0"/>
        <v>1</v>
      </c>
      <c r="J14" s="41">
        <f t="shared" si="1"/>
        <v>300</v>
      </c>
      <c r="K14" s="27" t="s">
        <v>74</v>
      </c>
    </row>
    <row r="15" spans="1:11" s="40" customFormat="1">
      <c r="A15" s="41"/>
      <c r="B15" s="41"/>
      <c r="C15" s="41">
        <v>1</v>
      </c>
      <c r="D15" s="41"/>
      <c r="E15" s="41"/>
      <c r="F15" s="41"/>
      <c r="G15" s="41"/>
      <c r="H15" s="41"/>
      <c r="I15" s="41">
        <f t="shared" si="0"/>
        <v>1</v>
      </c>
      <c r="J15" s="41">
        <f t="shared" si="1"/>
        <v>300</v>
      </c>
      <c r="K15" s="41" t="s">
        <v>74</v>
      </c>
    </row>
    <row r="16" spans="1:11" s="44" customFormat="1">
      <c r="A16" s="43"/>
      <c r="B16" s="41">
        <v>1</v>
      </c>
      <c r="C16" s="43"/>
      <c r="D16" s="41"/>
      <c r="E16" s="43"/>
      <c r="F16" s="41"/>
      <c r="G16" s="43"/>
      <c r="H16" s="41"/>
      <c r="I16" s="43">
        <f t="shared" si="0"/>
        <v>1</v>
      </c>
      <c r="J16" s="41">
        <f t="shared" si="1"/>
        <v>300</v>
      </c>
      <c r="K16" s="43" t="s">
        <v>74</v>
      </c>
    </row>
    <row r="17" spans="1:11" s="40" customFormat="1">
      <c r="A17" s="41"/>
      <c r="B17" s="41">
        <v>1</v>
      </c>
      <c r="C17" s="41"/>
      <c r="D17" s="41"/>
      <c r="E17" s="41"/>
      <c r="F17" s="41"/>
      <c r="G17" s="41"/>
      <c r="H17" s="41"/>
      <c r="I17" s="41">
        <f t="shared" si="0"/>
        <v>1</v>
      </c>
      <c r="J17" s="41">
        <f t="shared" si="1"/>
        <v>300</v>
      </c>
      <c r="K17" s="41" t="s">
        <v>74</v>
      </c>
    </row>
    <row r="18" spans="1:11" ht="16" customHeight="1">
      <c r="A18" s="43"/>
      <c r="B18" s="41">
        <v>1</v>
      </c>
      <c r="C18" s="43">
        <v>1</v>
      </c>
      <c r="D18" s="41"/>
      <c r="E18" s="43"/>
      <c r="F18" s="41"/>
      <c r="G18" s="43"/>
      <c r="H18" s="41"/>
      <c r="I18" s="43">
        <f t="shared" si="0"/>
        <v>2</v>
      </c>
      <c r="J18" s="41">
        <f t="shared" si="1"/>
        <v>600</v>
      </c>
      <c r="K18" s="27" t="s">
        <v>74</v>
      </c>
    </row>
    <row r="19" spans="1:11" s="40" customFormat="1">
      <c r="A19" s="41">
        <v>1</v>
      </c>
      <c r="B19" s="41"/>
      <c r="C19" s="41"/>
      <c r="D19" s="41"/>
      <c r="E19" s="41"/>
      <c r="F19" s="41"/>
      <c r="G19" s="41"/>
      <c r="H19" s="41"/>
      <c r="I19" s="41">
        <f t="shared" si="0"/>
        <v>1</v>
      </c>
      <c r="J19" s="41">
        <f t="shared" si="1"/>
        <v>300</v>
      </c>
      <c r="K19" s="41" t="s">
        <v>74</v>
      </c>
    </row>
    <row r="20" spans="1:11">
      <c r="A20" s="27"/>
      <c r="B20" s="41">
        <v>2</v>
      </c>
      <c r="C20" s="27"/>
      <c r="D20" s="41"/>
      <c r="E20" s="27"/>
      <c r="F20" s="41"/>
      <c r="G20" s="27"/>
      <c r="H20" s="41"/>
      <c r="I20" s="27">
        <f t="shared" si="0"/>
        <v>2</v>
      </c>
      <c r="J20" s="41">
        <f t="shared" si="1"/>
        <v>600</v>
      </c>
      <c r="K20" s="27" t="s">
        <v>74</v>
      </c>
    </row>
    <row r="21" spans="1:11" s="40" customFormat="1">
      <c r="A21" s="41"/>
      <c r="B21" s="41">
        <v>1</v>
      </c>
      <c r="C21" s="41"/>
      <c r="D21" s="41"/>
      <c r="E21" s="41"/>
      <c r="F21" s="41"/>
      <c r="G21" s="41"/>
      <c r="H21" s="41"/>
      <c r="I21" s="41">
        <f t="shared" si="0"/>
        <v>1</v>
      </c>
      <c r="J21" s="41">
        <f t="shared" si="1"/>
        <v>300</v>
      </c>
      <c r="K21" s="41" t="s">
        <v>74</v>
      </c>
    </row>
    <row r="22" spans="1:11">
      <c r="A22" s="27"/>
      <c r="B22" s="41">
        <v>1</v>
      </c>
      <c r="C22" s="27"/>
      <c r="D22" s="41"/>
      <c r="E22" s="27"/>
      <c r="F22" s="41"/>
      <c r="G22" s="27"/>
      <c r="H22" s="41"/>
      <c r="I22" s="27">
        <f t="shared" si="0"/>
        <v>1</v>
      </c>
      <c r="J22" s="41">
        <f t="shared" si="1"/>
        <v>300</v>
      </c>
      <c r="K22" s="27" t="s">
        <v>74</v>
      </c>
    </row>
    <row r="23" spans="1:11" s="40" customFormat="1">
      <c r="A23" s="41"/>
      <c r="B23" s="41">
        <v>1</v>
      </c>
      <c r="C23" s="41">
        <v>1</v>
      </c>
      <c r="D23" s="41"/>
      <c r="E23" s="41"/>
      <c r="F23" s="41"/>
      <c r="G23" s="41"/>
      <c r="H23" s="41"/>
      <c r="I23" s="41">
        <f t="shared" si="0"/>
        <v>2</v>
      </c>
      <c r="J23" s="41">
        <f t="shared" si="1"/>
        <v>600</v>
      </c>
      <c r="K23" s="41" t="s">
        <v>74</v>
      </c>
    </row>
    <row r="24" spans="1:11">
      <c r="A24" s="27"/>
      <c r="B24" s="41">
        <v>1</v>
      </c>
      <c r="C24" s="27"/>
      <c r="D24" s="41"/>
      <c r="E24" s="27"/>
      <c r="F24" s="41"/>
      <c r="G24" s="27"/>
      <c r="H24" s="41"/>
      <c r="I24" s="27">
        <f t="shared" si="0"/>
        <v>1</v>
      </c>
      <c r="J24" s="41">
        <f t="shared" si="1"/>
        <v>300</v>
      </c>
      <c r="K24" s="27" t="s">
        <v>74</v>
      </c>
    </row>
    <row r="25" spans="1:11" s="40" customFormat="1">
      <c r="A25" s="41"/>
      <c r="B25" s="41"/>
      <c r="C25" s="41">
        <v>1</v>
      </c>
      <c r="D25" s="41"/>
      <c r="E25" s="41"/>
      <c r="F25" s="41"/>
      <c r="G25" s="41"/>
      <c r="H25" s="41"/>
      <c r="I25" s="41">
        <f t="shared" si="0"/>
        <v>1</v>
      </c>
      <c r="J25" s="41">
        <f t="shared" si="1"/>
        <v>300</v>
      </c>
      <c r="K25" s="41" t="s">
        <v>74</v>
      </c>
    </row>
    <row r="26" spans="1:11">
      <c r="A26" s="27">
        <v>1</v>
      </c>
      <c r="B26" s="41">
        <v>1</v>
      </c>
      <c r="C26" s="27"/>
      <c r="D26" s="41"/>
      <c r="E26" s="27">
        <v>1</v>
      </c>
      <c r="F26" s="41">
        <v>3</v>
      </c>
      <c r="G26" s="27">
        <v>1</v>
      </c>
      <c r="H26" s="41"/>
      <c r="I26" s="27">
        <f t="shared" si="0"/>
        <v>7</v>
      </c>
      <c r="J26" s="41">
        <f t="shared" si="1"/>
        <v>2100</v>
      </c>
      <c r="K26" s="27" t="s">
        <v>74</v>
      </c>
    </row>
    <row r="27" spans="1:11" s="40" customFormat="1">
      <c r="A27" s="41"/>
      <c r="B27" s="41"/>
      <c r="C27" s="41">
        <v>2</v>
      </c>
      <c r="D27" s="41"/>
      <c r="E27" s="41"/>
      <c r="F27" s="41"/>
      <c r="G27" s="41"/>
      <c r="H27" s="41"/>
      <c r="I27" s="41">
        <f t="shared" si="0"/>
        <v>2</v>
      </c>
      <c r="J27" s="41">
        <f t="shared" si="1"/>
        <v>600</v>
      </c>
      <c r="K27" s="41" t="s">
        <v>74</v>
      </c>
    </row>
    <row r="28" spans="1:11">
      <c r="A28" s="27">
        <v>1</v>
      </c>
      <c r="B28" s="41"/>
      <c r="C28" s="27"/>
      <c r="D28" s="41"/>
      <c r="E28" s="27"/>
      <c r="F28" s="41"/>
      <c r="G28" s="27"/>
      <c r="H28" s="41"/>
      <c r="I28" s="27">
        <f t="shared" si="0"/>
        <v>1</v>
      </c>
      <c r="J28" s="41">
        <f t="shared" si="1"/>
        <v>300</v>
      </c>
      <c r="K28" s="27" t="s">
        <v>74</v>
      </c>
    </row>
    <row r="29" spans="1:11" s="40" customFormat="1">
      <c r="A29" s="41"/>
      <c r="B29" s="41">
        <v>1</v>
      </c>
      <c r="C29" s="41"/>
      <c r="D29" s="41"/>
      <c r="E29" s="41"/>
      <c r="F29" s="41"/>
      <c r="G29" s="41"/>
      <c r="H29" s="41"/>
      <c r="I29" s="41">
        <f t="shared" si="0"/>
        <v>1</v>
      </c>
      <c r="J29" s="41">
        <f t="shared" si="1"/>
        <v>300</v>
      </c>
      <c r="K29" s="41" t="s">
        <v>74</v>
      </c>
    </row>
    <row r="30" spans="1:11">
      <c r="A30" s="27">
        <v>1</v>
      </c>
      <c r="B30" s="41"/>
      <c r="C30" s="27"/>
      <c r="D30" s="41"/>
      <c r="E30" s="27"/>
      <c r="F30" s="41"/>
      <c r="G30" s="27"/>
      <c r="H30" s="41"/>
      <c r="I30" s="27">
        <f t="shared" si="0"/>
        <v>1</v>
      </c>
      <c r="J30" s="41">
        <f t="shared" si="1"/>
        <v>300</v>
      </c>
      <c r="K30" s="27" t="s">
        <v>74</v>
      </c>
    </row>
    <row r="31" spans="1:11" s="40" customFormat="1">
      <c r="A31" s="41">
        <v>1</v>
      </c>
      <c r="B31" s="41"/>
      <c r="C31" s="41"/>
      <c r="D31" s="41"/>
      <c r="E31" s="41"/>
      <c r="F31" s="41"/>
      <c r="G31" s="41"/>
      <c r="H31" s="41"/>
      <c r="I31" s="41">
        <f t="shared" si="0"/>
        <v>1</v>
      </c>
      <c r="J31" s="41">
        <f t="shared" si="1"/>
        <v>300</v>
      </c>
      <c r="K31" s="41" t="s">
        <v>74</v>
      </c>
    </row>
    <row r="32" spans="1:11">
      <c r="A32" s="27">
        <v>1</v>
      </c>
      <c r="B32" s="41"/>
      <c r="C32" s="27"/>
      <c r="D32" s="41"/>
      <c r="E32" s="27"/>
      <c r="F32" s="41"/>
      <c r="G32" s="27"/>
      <c r="H32" s="41"/>
      <c r="I32" s="27">
        <f t="shared" si="0"/>
        <v>1</v>
      </c>
      <c r="J32" s="41">
        <f t="shared" si="1"/>
        <v>300</v>
      </c>
      <c r="K32" s="27" t="s">
        <v>74</v>
      </c>
    </row>
    <row r="33" spans="1:11" s="40" customFormat="1">
      <c r="A33" s="41">
        <f t="shared" ref="A33:H33" si="2">SUM(A2:A32)</f>
        <v>6</v>
      </c>
      <c r="B33" s="41">
        <f t="shared" si="2"/>
        <v>17</v>
      </c>
      <c r="C33" s="41">
        <f t="shared" si="2"/>
        <v>13</v>
      </c>
      <c r="D33" s="41">
        <f t="shared" si="2"/>
        <v>2</v>
      </c>
      <c r="E33" s="41">
        <f t="shared" si="2"/>
        <v>1</v>
      </c>
      <c r="F33" s="41">
        <f t="shared" si="2"/>
        <v>3</v>
      </c>
      <c r="G33" s="41">
        <f t="shared" si="2"/>
        <v>2</v>
      </c>
      <c r="H33" s="41">
        <f t="shared" si="2"/>
        <v>0</v>
      </c>
      <c r="I33" s="41">
        <f>SUM(I2:I32)</f>
        <v>44</v>
      </c>
      <c r="J33" s="41">
        <f t="shared" si="1"/>
        <v>13200</v>
      </c>
      <c r="K33" s="41" t="s">
        <v>72</v>
      </c>
    </row>
    <row r="34" spans="1:11">
      <c r="J34" s="40" t="s">
        <v>79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302代收</vt:lpstr>
      <vt:lpstr>學年服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2025-03-03T05:56:41Z</dcterms:modified>
</cp:coreProperties>
</file>