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7426"/>
  <workbookPr showInkAnnotation="0" defaultThemeVersion="164011"/>
  <bookViews>
    <workbookView xWindow="0" yWindow="0" windowWidth="0" windowHeight="0" xr2:uid="{00000000-000D-0000-FFFF-FFFF00000000}"/>
  </bookViews>
  <sheets>
    <sheet name="105上" sheetId="1" r:id="rId1"/>
  </sheets>
  <calcPr calcId="171026"/>
</workbook>
</file>

<file path=xl/calcChain.xml><?xml version="1.0" encoding="utf-8"?>
<calcChain xmlns="http://schemas.openxmlformats.org/spreadsheetml/2006/main">
  <c r="D21" i="1" l="1"/>
  <c r="D20" i="1"/>
  <c r="E17" i="1"/>
  <c r="E18" i="1"/>
  <c r="E19" i="1"/>
  <c r="E20" i="1"/>
  <c r="E21" i="1"/>
  <c r="C4" i="1"/>
  <c r="E4" i="1"/>
  <c r="E5" i="1"/>
  <c r="E6" i="1"/>
  <c r="D7" i="1"/>
  <c r="E7" i="1"/>
  <c r="E8" i="1"/>
  <c r="E9" i="1"/>
  <c r="D10" i="1"/>
  <c r="E10" i="1"/>
  <c r="E11" i="1"/>
  <c r="E12" i="1"/>
  <c r="D13" i="1"/>
  <c r="E13" i="1"/>
  <c r="E14" i="1"/>
  <c r="E15" i="1"/>
  <c r="E16" i="1"/>
  <c r="D32" i="1"/>
  <c r="C32" i="1"/>
  <c r="E32" i="1"/>
</calcChain>
</file>

<file path=xl/sharedStrings.xml><?xml version="1.0" encoding="utf-8"?>
<sst xmlns="http://schemas.openxmlformats.org/spreadsheetml/2006/main" count="41" uniqueCount="40">
  <si>
    <t>日期</t>
  </si>
  <si>
    <t>收入</t>
  </si>
  <si>
    <t>支出</t>
  </si>
  <si>
    <t>總計</t>
  </si>
  <si>
    <t>全班班費 27*@1000</t>
  </si>
  <si>
    <t>備註</t>
  </si>
  <si>
    <t>8/22 鑰匙3把</t>
  </si>
  <si>
    <t>8/17 透明布</t>
  </si>
  <si>
    <t>8/22 小白板 27*9=243</t>
  </si>
  <si>
    <t>網拍訂購整批50件@9，核算27件入帳</t>
  </si>
  <si>
    <t>8/25 背膠軟磁片28片@3</t>
  </si>
  <si>
    <t>明細 摘要</t>
  </si>
  <si>
    <t>2*3cm軟磁鐵</t>
  </si>
  <si>
    <t>後方教室佈置使用</t>
  </si>
  <si>
    <t>8/26 影印費</t>
  </si>
  <si>
    <t>購買校內影印卡</t>
  </si>
  <si>
    <t>8/24 影印</t>
  </si>
  <si>
    <t>8/24 刷子</t>
  </si>
  <si>
    <t>油漆刷清潔教室板溝用</t>
  </si>
  <si>
    <t>9/02 A4透明資料袋一包</t>
  </si>
  <si>
    <t>教室佈置用，晉頎29孔A4資料袋</t>
  </si>
  <si>
    <t>總   計</t>
  </si>
  <si>
    <t>秀朗506 班費明細表</t>
  </si>
  <si>
    <t>9/05 閱讀能力本 27*@75</t>
  </si>
  <si>
    <t>捷英社 閱讀能力 深耕閱讀</t>
  </si>
  <si>
    <t>冷水壺兩個</t>
  </si>
  <si>
    <t>水壺 2×@100</t>
  </si>
  <si>
    <t>三層櫃 @188</t>
  </si>
  <si>
    <t>三層空櫥-白楓木色</t>
  </si>
  <si>
    <t>加訂班服 @310×9件</t>
  </si>
  <si>
    <t>學號：1.2.9.13.14.15.18.21.25加購班服</t>
  </si>
  <si>
    <t>@310×（28+9）-（@310×送2件）=10,850</t>
  </si>
  <si>
    <t>基本價190+25×4色+20排汗衫價差=310    28-27人=1 ---&gt;老師</t>
  </si>
  <si>
    <t>影印費</t>
  </si>
  <si>
    <t>班上用品：電線，酒精</t>
  </si>
  <si>
    <t>電腦用延長線@330，消毒用酒精@70）</t>
  </si>
  <si>
    <t>漂白水@49*2=98</t>
  </si>
  <si>
    <t>白蘭漂白水@49*2罐=98</t>
  </si>
  <si>
    <t>A3資料袋10入@48*2=96</t>
  </si>
  <si>
    <t>晉頎A3資料袋10入兩包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</si>
</sst>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_-[$NT$-404]* #,##0_-;\-[$NT$-404]* #,##0_-;_-[$NT$-404]* &quot;-&quot;??_-;_-@_-"/>
    <numFmt numFmtId="178" formatCode="#,##0_);[Red]\(#,##0\)"/>
  </numFmts>
  <fonts count="7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b/>
      <sz val="16"/>
      <color theme="1"/>
      <name val="Arial Black"/>
      <family val="34"/>
    </font>
    <font>
      <u/>
      <sz val="12"/>
      <color theme="1"/>
      <name val="新細明體"/>
      <family val="2"/>
      <charset val="136"/>
      <scheme val="minor"/>
    </font>
    <font>
      <b/>
      <sz val="14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 style="medium">
        <color rgb="FF505050"/>
      </left>
      <right/>
      <top/>
      <bottom/>
      <diagonal/>
    </border>
    <border>
      <left/>
      <right style="medium">
        <color rgb="FF505050"/>
      </right>
      <top/>
      <bottom/>
      <diagonal/>
    </border>
    <border>
      <left style="medium">
        <color rgb="FF505050"/>
      </left>
      <right/>
      <top style="medium">
        <color rgb="FF505050"/>
      </top>
      <bottom style="medium">
        <color rgb="FF505050"/>
      </bottom>
      <diagonal/>
    </border>
    <border>
      <left/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top"/>
    </xf>
    <xf numFmtId="177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7" fontId="0" fillId="0" borderId="0" xfId="0" applyNumberFormat="1" applyBorder="1">
      <alignment vertical="center"/>
    </xf>
    <xf numFmtId="0" fontId="0" fillId="0" borderId="3" xfId="0" applyBorder="1">
      <alignment vertical="center"/>
    </xf>
    <xf numFmtId="49" fontId="0" fillId="0" borderId="0" xfId="0" applyNumberFormat="1" applyBorder="1" applyAlignment="1">
      <alignment horizontal="left" vertical="top"/>
    </xf>
    <xf numFmtId="176" fontId="0" fillId="0" borderId="7" xfId="0" applyNumberFormat="1" applyBorder="1" applyAlignment="1">
      <alignment horizontal="center" vertical="center"/>
    </xf>
    <xf numFmtId="49" fontId="4" fillId="0" borderId="7" xfId="1" applyNumberFormat="1" applyFont="1" applyBorder="1" applyAlignment="1">
      <alignment horizontal="left" vertical="top"/>
    </xf>
    <xf numFmtId="177" fontId="0" fillId="0" borderId="7" xfId="0" applyNumberFormat="1" applyBorder="1">
      <alignment vertical="center"/>
    </xf>
    <xf numFmtId="0" fontId="0" fillId="0" borderId="7" xfId="0" applyBorder="1">
      <alignment vertical="center"/>
    </xf>
    <xf numFmtId="49" fontId="0" fillId="0" borderId="7" xfId="0" applyNumberFormat="1" applyBorder="1" applyAlignment="1">
      <alignment horizontal="left" vertical="top"/>
    </xf>
    <xf numFmtId="49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7" fontId="1" fillId="0" borderId="4" xfId="0" applyNumberFormat="1" applyFont="1" applyBorder="1">
      <alignment vertical="center"/>
    </xf>
    <xf numFmtId="177" fontId="1" fillId="0" borderId="6" xfId="0" applyNumberFormat="1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>
      <alignment vertical="center"/>
    </xf>
    <xf numFmtId="178" fontId="0" fillId="0" borderId="7" xfId="0" applyNumberFormat="1" applyBorder="1">
      <alignment vertical="center"/>
    </xf>
    <xf numFmtId="178" fontId="0" fillId="0" borderId="0" xfId="0" applyNumberFormat="1" applyBorder="1">
      <alignment vertical="center"/>
    </xf>
    <xf numFmtId="49" fontId="0" fillId="0" borderId="7" xfId="1" applyNumberFormat="1" applyFont="1" applyBorder="1" applyAlignment="1">
      <alignment horizontal="left" vertical="top"/>
    </xf>
    <xf numFmtId="49" fontId="6" fillId="0" borderId="7" xfId="0" applyNumberFormat="1" applyFont="1" applyBorder="1" applyAlignment="1">
      <alignment horizontal="left" vertical="top"/>
    </xf>
    <xf numFmtId="49" fontId="0" fillId="0" borderId="0" xfId="0" applyNumberFormat="1" applyAlignment="1">
      <alignment horizontal="left" vertical="top" wrapText="1"/>
    </xf>
    <xf numFmtId="0" fontId="0" fillId="0" borderId="7" xfId="0" applyBorder="1" applyAlignment="1">
      <alignment vertical="center" wrapText="1"/>
    </xf>
    <xf numFmtId="0" fontId="0" fillId="2" borderId="7" xfId="1" applyFont="1" applyFill="1" applyBorder="1" applyAlignment="1">
      <alignment vertical="center" wrapText="1"/>
    </xf>
    <xf numFmtId="49" fontId="0" fillId="0" borderId="7" xfId="0" applyNumberFormat="1" applyBorder="1" applyAlignment="1">
      <alignment horizontal="left" vertical="top" wrapText="1"/>
    </xf>
    <xf numFmtId="0" fontId="4" fillId="0" borderId="7" xfId="1" applyFont="1" applyBorder="1">
      <alignment vertical="center"/>
    </xf>
    <xf numFmtId="0" fontId="3" fillId="0" borderId="0" xfId="0" applyFont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</cellXfs>
  <cellStyles count="2">
    <cellStyle name="Hyperlink" xfId="1" xr:uid="{00000000-0005-0000-0000-000000000000}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&#38651;&#33126;&#29992;&#24310;&#38263;&#32218;@330&#65292;&#28040;&#27602;&#29992;&#37202;&#31934;@70&#65289;" TargetMode="External"/><Relationship Id="rId2" Type="http://schemas.openxmlformats.org/officeDocument/2006/relationships/hyperlink" Target="mailto:&#32178;&#25293;&#35330;&#36092;&#25972;&#25209;50&#20214;@9&#65292;&#26680;&#31639;27&#20214;&#20837;&#24115;" TargetMode="External"/><Relationship Id="rId1" Type="http://schemas.openxmlformats.org/officeDocument/2006/relationships/hyperlink" Target="mailto:&#20840;&#29677;&#29677;&#36027;27*@1000" TargetMode="External"/><Relationship Id="rId6" Type="http://schemas.openxmlformats.org/officeDocument/2006/relationships/hyperlink" Target="mailto:A3&#36039;&#26009;&#34955;10&#20837;@48*2=96" TargetMode="External"/><Relationship Id="rId5" Type="http://schemas.openxmlformats.org/officeDocument/2006/relationships/hyperlink" Target="mailto:&#30333;&#34349;&#28418;&#30333;&#27700;@49*2&#32592;=98" TargetMode="External"/><Relationship Id="rId4" Type="http://schemas.openxmlformats.org/officeDocument/2006/relationships/hyperlink" Target="mailto:&#28418;&#30333;&#27700;@49*2=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2"/>
  <sheetViews>
    <sheetView tabSelected="1" topLeftCell="D1" zoomScale="60" zoomScaleNormal="60" zoomScaleSheetLayoutView="100" workbookViewId="0" xr3:uid="{AEA406A1-0E4B-5B11-9CD5-51D6E497D94C}">
      <selection activeCell="B25" sqref="B25"/>
    </sheetView>
  </sheetViews>
  <sheetFormatPr defaultRowHeight="16.5" x14ac:dyDescent="0.2"/>
  <cols>
    <col min="1" max="1" width="6.5" style="1" customWidth="1"/>
    <col min="2" max="2" width="25" style="2" customWidth="1"/>
    <col min="3" max="3" width="15.25" style="3" customWidth="1"/>
    <col min="4" max="4" width="13.25" style="3" bestFit="1" customWidth="1"/>
    <col min="5" max="5" width="11.875" style="3" customWidth="1"/>
    <col min="6" max="6" width="33.25" customWidth="1"/>
  </cols>
  <sheetData>
    <row r="2" spans="1:6" ht="37.5" customHeight="1" thickBot="1" x14ac:dyDescent="0.25">
      <c r="A2" s="31" t="s">
        <v>22</v>
      </c>
      <c r="B2" s="31"/>
      <c r="C2" s="31"/>
      <c r="D2" s="31"/>
      <c r="E2" s="31"/>
      <c r="F2" s="31"/>
    </row>
    <row r="3" spans="1:6" s="4" customFormat="1" ht="33.75" customHeight="1" x14ac:dyDescent="0.2">
      <c r="A3" s="5" t="s">
        <v>0</v>
      </c>
      <c r="B3" s="15" t="s">
        <v>11</v>
      </c>
      <c r="C3" s="16" t="s">
        <v>1</v>
      </c>
      <c r="D3" s="16" t="s">
        <v>2</v>
      </c>
      <c r="E3" s="16" t="s">
        <v>3</v>
      </c>
      <c r="F3" s="17" t="s">
        <v>5</v>
      </c>
    </row>
    <row r="4" spans="1:6" x14ac:dyDescent="0.2">
      <c r="A4" s="10">
        <v>42638</v>
      </c>
      <c r="B4" s="11" t="s">
        <v>4</v>
      </c>
      <c r="C4" s="12">
        <f>27*1000</f>
        <v>27000</v>
      </c>
      <c r="D4" s="12"/>
      <c r="E4" s="12">
        <f>(C4-D4)</f>
        <v>27000</v>
      </c>
      <c r="F4" s="27"/>
    </row>
    <row r="5" spans="1:6" x14ac:dyDescent="0.2">
      <c r="A5" s="10"/>
      <c r="B5" s="14" t="s">
        <v>7</v>
      </c>
      <c r="C5" s="12"/>
      <c r="D5" s="12">
        <v>360</v>
      </c>
      <c r="E5" s="22">
        <f>(E4+C5-D5)</f>
        <v>26640</v>
      </c>
      <c r="F5" s="27" t="s">
        <v>13</v>
      </c>
    </row>
    <row r="6" spans="1:6" x14ac:dyDescent="0.2">
      <c r="A6" s="10"/>
      <c r="B6" s="14" t="s">
        <v>6</v>
      </c>
      <c r="C6" s="12"/>
      <c r="D6" s="22">
        <v>360</v>
      </c>
      <c r="E6" s="22">
        <f t="shared" ref="E6:E21" si="0">(E5+C6-D6)</f>
        <v>26280</v>
      </c>
      <c r="F6" s="27"/>
    </row>
    <row r="7" spans="1:6" x14ac:dyDescent="0.2">
      <c r="A7" s="10"/>
      <c r="B7" s="14" t="s">
        <v>8</v>
      </c>
      <c r="C7" s="12"/>
      <c r="D7" s="22">
        <f>9*27</f>
        <v>243</v>
      </c>
      <c r="E7" s="22">
        <f t="shared" si="0"/>
        <v>26037</v>
      </c>
      <c r="F7" s="28" t="s">
        <v>9</v>
      </c>
    </row>
    <row r="8" spans="1:6" x14ac:dyDescent="0.2">
      <c r="A8" s="10"/>
      <c r="B8" s="14" t="s">
        <v>16</v>
      </c>
      <c r="C8" s="12"/>
      <c r="D8" s="22">
        <v>75</v>
      </c>
      <c r="E8" s="22">
        <f t="shared" si="0"/>
        <v>25962</v>
      </c>
      <c r="F8" s="27"/>
    </row>
    <row r="9" spans="1:6" x14ac:dyDescent="0.2">
      <c r="A9" s="10"/>
      <c r="B9" s="14" t="s">
        <v>17</v>
      </c>
      <c r="C9" s="12"/>
      <c r="D9" s="22">
        <v>30</v>
      </c>
      <c r="E9" s="22">
        <f t="shared" si="0"/>
        <v>25932</v>
      </c>
      <c r="F9" s="27" t="s">
        <v>18</v>
      </c>
    </row>
    <row r="10" spans="1:6" x14ac:dyDescent="0.2">
      <c r="A10" s="10"/>
      <c r="B10" s="14" t="s">
        <v>10</v>
      </c>
      <c r="C10" s="12"/>
      <c r="D10" s="22">
        <f>28*3</f>
        <v>84</v>
      </c>
      <c r="E10" s="22">
        <f t="shared" si="0"/>
        <v>25848</v>
      </c>
      <c r="F10" s="27" t="s">
        <v>12</v>
      </c>
    </row>
    <row r="11" spans="1:6" x14ac:dyDescent="0.2">
      <c r="A11" s="10"/>
      <c r="B11" s="14" t="s">
        <v>14</v>
      </c>
      <c r="C11" s="12"/>
      <c r="D11" s="22">
        <v>1000</v>
      </c>
      <c r="E11" s="22">
        <f t="shared" si="0"/>
        <v>24848</v>
      </c>
      <c r="F11" s="27" t="s">
        <v>15</v>
      </c>
    </row>
    <row r="12" spans="1:6" x14ac:dyDescent="0.2">
      <c r="A12" s="10"/>
      <c r="B12" s="14" t="s">
        <v>19</v>
      </c>
      <c r="C12" s="12"/>
      <c r="D12" s="22">
        <v>49</v>
      </c>
      <c r="E12" s="22">
        <f t="shared" si="0"/>
        <v>24799</v>
      </c>
      <c r="F12" s="27" t="s">
        <v>20</v>
      </c>
    </row>
    <row r="13" spans="1:6" x14ac:dyDescent="0.2">
      <c r="A13" s="10">
        <v>42639</v>
      </c>
      <c r="B13" s="14" t="s">
        <v>23</v>
      </c>
      <c r="C13" s="12"/>
      <c r="D13" s="22">
        <f>27*75</f>
        <v>2025</v>
      </c>
      <c r="E13" s="22">
        <f t="shared" si="0"/>
        <v>22774</v>
      </c>
      <c r="F13" s="27" t="s">
        <v>24</v>
      </c>
    </row>
    <row r="14" spans="1:6" x14ac:dyDescent="0.2">
      <c r="A14" s="10">
        <v>42648</v>
      </c>
      <c r="B14" s="24" t="s">
        <v>26</v>
      </c>
      <c r="C14" s="12"/>
      <c r="D14" s="22">
        <v>200</v>
      </c>
      <c r="E14" s="22">
        <f t="shared" si="0"/>
        <v>22574</v>
      </c>
      <c r="F14" s="27" t="s">
        <v>25</v>
      </c>
    </row>
    <row r="15" spans="1:6" x14ac:dyDescent="0.2">
      <c r="A15" s="10">
        <v>42662</v>
      </c>
      <c r="B15" s="25" t="s">
        <v>27</v>
      </c>
      <c r="C15" s="12"/>
      <c r="D15" s="22">
        <v>188</v>
      </c>
      <c r="E15" s="22">
        <f t="shared" si="0"/>
        <v>22386</v>
      </c>
      <c r="F15" s="27" t="s">
        <v>28</v>
      </c>
    </row>
    <row r="16" spans="1:6" x14ac:dyDescent="0.2">
      <c r="A16" s="10">
        <v>42663</v>
      </c>
      <c r="B16" s="14" t="s">
        <v>29</v>
      </c>
      <c r="C16" s="12">
        <v>2790</v>
      </c>
      <c r="D16" s="22"/>
      <c r="E16" s="22">
        <f t="shared" si="0"/>
        <v>25176</v>
      </c>
      <c r="F16" s="27" t="s">
        <v>30</v>
      </c>
    </row>
    <row r="17" spans="1:6" ht="42.75" customHeight="1" x14ac:dyDescent="0.2">
      <c r="A17" s="10">
        <v>42664</v>
      </c>
      <c r="B17" s="26" t="s">
        <v>31</v>
      </c>
      <c r="C17" s="12"/>
      <c r="D17" s="22">
        <v>10850</v>
      </c>
      <c r="E17" s="22">
        <f t="shared" si="0"/>
        <v>14326</v>
      </c>
      <c r="F17" s="29" t="s">
        <v>32</v>
      </c>
    </row>
    <row r="18" spans="1:6" x14ac:dyDescent="0.2">
      <c r="A18" s="10">
        <v>42668</v>
      </c>
      <c r="B18" s="14" t="s">
        <v>33</v>
      </c>
      <c r="C18" s="12"/>
      <c r="D18" s="22">
        <v>1000</v>
      </c>
      <c r="E18" s="22">
        <f t="shared" si="0"/>
        <v>13326</v>
      </c>
      <c r="F18" s="27" t="s">
        <v>15</v>
      </c>
    </row>
    <row r="19" spans="1:6" x14ac:dyDescent="0.2">
      <c r="A19" s="10">
        <v>42678</v>
      </c>
      <c r="B19" s="14" t="s">
        <v>34</v>
      </c>
      <c r="C19" s="12"/>
      <c r="D19" s="22">
        <v>400</v>
      </c>
      <c r="E19" s="22">
        <f t="shared" si="0"/>
        <v>12926</v>
      </c>
      <c r="F19" s="30" t="s">
        <v>35</v>
      </c>
    </row>
    <row r="20" spans="1:6" x14ac:dyDescent="0.2">
      <c r="A20" s="10">
        <v>42683</v>
      </c>
      <c r="B20" s="11" t="s">
        <v>36</v>
      </c>
      <c r="C20" s="12"/>
      <c r="D20" s="22">
        <f>49*2</f>
        <v>98</v>
      </c>
      <c r="E20" s="22">
        <f t="shared" si="0"/>
        <v>12828</v>
      </c>
      <c r="F20" s="11" t="s">
        <v>37</v>
      </c>
    </row>
    <row r="21" spans="1:6" x14ac:dyDescent="0.2">
      <c r="A21" s="10">
        <v>42688</v>
      </c>
      <c r="B21" s="11" t="s">
        <v>38</v>
      </c>
      <c r="C21" s="12"/>
      <c r="D21" s="22">
        <f>48*2</f>
        <v>96</v>
      </c>
      <c r="E21" s="22">
        <f t="shared" si="0"/>
        <v>12732</v>
      </c>
      <c r="F21" s="13" t="s">
        <v>39</v>
      </c>
    </row>
    <row r="22" spans="1:6" x14ac:dyDescent="0.2">
      <c r="A22" s="10"/>
      <c r="B22" s="14"/>
      <c r="C22" s="12"/>
      <c r="D22" s="22"/>
      <c r="E22" s="22"/>
      <c r="F22" s="13"/>
    </row>
    <row r="23" spans="1:6" x14ac:dyDescent="0.2">
      <c r="A23" s="10"/>
      <c r="B23" s="14"/>
      <c r="C23" s="12"/>
      <c r="D23" s="22"/>
      <c r="E23" s="22"/>
      <c r="F23" s="13"/>
    </row>
    <row r="24" spans="1:6" x14ac:dyDescent="0.2">
      <c r="A24" s="10"/>
      <c r="B24" s="14"/>
      <c r="C24" s="12"/>
      <c r="D24" s="22"/>
      <c r="E24" s="22"/>
      <c r="F24" s="13"/>
    </row>
    <row r="25" spans="1:6" x14ac:dyDescent="0.2">
      <c r="A25" s="10"/>
      <c r="B25" s="14"/>
      <c r="C25" s="12"/>
      <c r="D25" s="22"/>
      <c r="E25" s="22"/>
      <c r="F25" s="13"/>
    </row>
    <row r="26" spans="1:6" x14ac:dyDescent="0.2">
      <c r="A26" s="10"/>
      <c r="B26" s="14"/>
      <c r="C26" s="12"/>
      <c r="D26" s="22"/>
      <c r="E26" s="22"/>
      <c r="F26" s="13"/>
    </row>
    <row r="27" spans="1:6" x14ac:dyDescent="0.2">
      <c r="A27" s="10"/>
      <c r="B27" s="14"/>
      <c r="C27" s="12"/>
      <c r="D27" s="22"/>
      <c r="E27" s="22"/>
      <c r="F27" s="13"/>
    </row>
    <row r="28" spans="1:6" x14ac:dyDescent="0.2">
      <c r="A28" s="10"/>
      <c r="B28" s="14"/>
      <c r="C28" s="12"/>
      <c r="D28" s="22"/>
      <c r="E28" s="22"/>
      <c r="F28" s="13"/>
    </row>
    <row r="29" spans="1:6" x14ac:dyDescent="0.2">
      <c r="A29" s="10"/>
      <c r="B29" s="14"/>
      <c r="C29" s="12"/>
      <c r="D29" s="22"/>
      <c r="E29" s="22"/>
      <c r="F29" s="13"/>
    </row>
    <row r="30" spans="1:6" x14ac:dyDescent="0.2">
      <c r="A30" s="10"/>
      <c r="B30" s="14"/>
      <c r="C30" s="12"/>
      <c r="D30" s="22"/>
      <c r="E30" s="22"/>
      <c r="F30" s="13"/>
    </row>
    <row r="31" spans="1:6" ht="17.25" thickBot="1" x14ac:dyDescent="0.25">
      <c r="A31" s="6"/>
      <c r="B31" s="9"/>
      <c r="C31" s="7"/>
      <c r="D31" s="23"/>
      <c r="E31" s="7"/>
      <c r="F31" s="8"/>
    </row>
    <row r="32" spans="1:6" s="21" customFormat="1" ht="27" customHeight="1" thickBot="1" x14ac:dyDescent="0.25">
      <c r="A32" s="32" t="s">
        <v>21</v>
      </c>
      <c r="B32" s="33"/>
      <c r="C32" s="18">
        <f>SUM(C4:C30)</f>
        <v>29790</v>
      </c>
      <c r="D32" s="18">
        <f>SUM(D4:D30)</f>
        <v>17058</v>
      </c>
      <c r="E32" s="19">
        <f>(C32-D32)</f>
        <v>12732</v>
      </c>
      <c r="F32" s="20"/>
    </row>
  </sheetData>
  <mergeCells count="2">
    <mergeCell ref="A2:F2"/>
    <mergeCell ref="A32:B32"/>
  </mergeCells>
  <hyperlinks>
    <hyperlink ref="B4" r:id="rId1" xr:uid="{00000000-0004-0000-0000-000000000000}"/>
    <hyperlink ref="F7" r:id="rId2" xr:uid="{00000000-0004-0000-0000-000001000000}"/>
    <hyperlink ref="F19" r:id="rId3" xr:uid="{D9CAF085-90C3-664F-8323-2936DC0A405D}"/>
    <hyperlink ref="B20" r:id="rId4" xr:uid="{6F58FD71-D810-CB48-9673-6E7E9A22A01B}"/>
    <hyperlink ref="F20" r:id="rId5" xr:uid="{F77CD747-1062-FC45-ACC6-6A12B123B8EA}"/>
    <hyperlink ref="B21" r:id="rId6" xr:uid="{B189D002-15F5-0C40-9BCC-03C916E8270E}"/>
  </hyperlinks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105上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hsiao.ke.candy@gmail.com</dc:creator>
  <dcterms:created xsi:type="dcterms:W3CDTF">2016-09-26T01:49:22Z</dcterms:created>
</cp:coreProperties>
</file>